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8_{2BC2AF90-993D-4D37-8B6A-B1B2844FF8D4}" xr6:coauthVersionLast="40" xr6:coauthVersionMax="40" xr10:uidLastSave="{00000000-0000-0000-0000-000000000000}"/>
  <bookViews>
    <workbookView xWindow="0" yWindow="0" windowWidth="28800" windowHeight="140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0" i="1" l="1"/>
  <c r="O13" i="1" s="1"/>
  <c r="P17" i="1" l="1"/>
  <c r="B20" i="1"/>
  <c r="O17" i="1"/>
  <c r="O15" i="1"/>
  <c r="O11" i="1"/>
  <c r="O19" i="1"/>
  <c r="O7" i="1"/>
  <c r="O14" i="1"/>
  <c r="O10" i="1"/>
  <c r="O18" i="1"/>
  <c r="O16" i="1"/>
  <c r="O12" i="1"/>
  <c r="O8" i="1"/>
  <c r="O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P17" authorId="0" shapeId="0" xr:uid="{E1008C30-5740-4108-9FD5-ACD5BA067FE3}">
      <text>
        <r>
          <rPr>
            <b/>
            <sz val="9"/>
            <color indexed="81"/>
            <rFont val="Tahoma"/>
            <family val="2"/>
            <charset val="186"/>
          </rPr>
          <t>VIPA:</t>
        </r>
        <r>
          <rPr>
            <sz val="9"/>
            <color indexed="81"/>
            <rFont val="Tahoma"/>
            <family val="2"/>
            <charset val="186"/>
          </rPr>
          <t xml:space="preserve">
Bendras 11-13 priemonių procentinis dydis nuo visos projekto sumos
</t>
        </r>
      </text>
    </comment>
  </commentList>
</comments>
</file>

<file path=xl/sharedStrings.xml><?xml version="1.0" encoding="utf-8"?>
<sst xmlns="http://schemas.openxmlformats.org/spreadsheetml/2006/main" count="38" uniqueCount="38">
  <si>
    <t>Eil. Nr.</t>
  </si>
  <si>
    <t>Veiksmo (priemonės) pavadinimas</t>
  </si>
  <si>
    <t>1.</t>
  </si>
  <si>
    <t>Šildymo (vėsinimo) ir karšto vandens inžinerinių sistemų modernizavimas</t>
  </si>
  <si>
    <t>2.</t>
  </si>
  <si>
    <t>Vėdinimo ir (ar) rekuperacijos sistemų modernizavimas ar įrengimas</t>
  </si>
  <si>
    <t>3.</t>
  </si>
  <si>
    <t>Stogo šiltinimas (taip pat ir naujos stogo dangos įrengimas), perdangos po vėdinama šlaitinio stogo pastoge šiltinimas</t>
  </si>
  <si>
    <t>4.</t>
  </si>
  <si>
    <t>Išorinių pastato sienų ir cokolio šiltinimas, taip pat ir sienų (cokolio) konstrukcijos defektų pašalinimas ir nuogrindos sutvarkymas</t>
  </si>
  <si>
    <t>5.</t>
  </si>
  <si>
    <t>Kitų perdangų (perdangos virš įvažiavimų, įėjimų), kurios ribojasi su išore, šiltinimas</t>
  </si>
  <si>
    <t>6.</t>
  </si>
  <si>
    <t>Lauko ir tambūro durų keitimas, taip pat ir įėjimo laiptų remontas ir pritaikymas neįgaliųjų poreikiams</t>
  </si>
  <si>
    <t>7.</t>
  </si>
  <si>
    <t>Langų keitimas į mažesnio šilumos pralaidumo langus</t>
  </si>
  <si>
    <t>8.</t>
  </si>
  <si>
    <t>Rūsio perdangos ir (ar) grindų ant grunto šiltinimas, šildomo rūsio atitvarų šiltinimas</t>
  </si>
  <si>
    <t>9.</t>
  </si>
  <si>
    <t>Apšvietimo sistemos modernizavimas</t>
  </si>
  <si>
    <t>10.</t>
  </si>
  <si>
    <t>Atnaujintame pastate įrengtos katilinės modernizavimas ir atsinaujinančių energijos išteklių įrengimas</t>
  </si>
  <si>
    <t>11.</t>
  </si>
  <si>
    <t>Bendrojo naudojimo inžinerinių sistemų (elektros, priešgaisrinės saugos, geriamojo vandens, buitinių nuotekų, drenažo, taip pat ir pastatui priklausančių vietinių įrenginių) atnaujinimas ar keitimas</t>
  </si>
  <si>
    <t>12.</t>
  </si>
  <si>
    <t>Konstrukcijų (balkonų laikančiųjų konstrukcijų ir saugos aptvarų, stogelių virš įėjimo į pastatą), kurios nesusijusios su šio priedo 1–10 punktuose nurodytomis priemonėmis, keitimas – teisės aktų nustatyta tvarka pripažintos jų avarinės būklės likvidavimas</t>
  </si>
  <si>
    <t>13.</t>
  </si>
  <si>
    <t>Bendrojo naudojimo laiptinių paprastasis remontas (vidaus sienų, lubų, grindų paruošimas dažyti ir dažymas, laiptų, laiptų turėklų atnaujinimas ir dažymas)</t>
  </si>
  <si>
    <t>ENERGETINIO EFEKTYVUMO PRIEMONĖS</t>
  </si>
  <si>
    <t>KITOS PRIEMONĖS</t>
  </si>
  <si>
    <t xml:space="preserve">Trumpa priemonės detalizacija </t>
  </si>
  <si>
    <t>Pavyzdys: atliekamas karšto vandens vamzdžio apšiltinimas</t>
  </si>
  <si>
    <t xml:space="preserve">Bendra projekto vertė </t>
  </si>
  <si>
    <t xml:space="preserve">Priemonės procentinis dydis nuo bendros projekto vertės </t>
  </si>
  <si>
    <r>
      <t xml:space="preserve">Nurodoma </t>
    </r>
    <r>
      <rPr>
        <b/>
        <sz val="10"/>
        <color theme="1"/>
        <rFont val="Calibri"/>
        <family val="2"/>
        <scheme val="minor"/>
      </rPr>
      <t>suma (Eur.)</t>
    </r>
    <r>
      <rPr>
        <sz val="10"/>
        <color theme="1"/>
        <rFont val="Calibri"/>
        <family val="2"/>
        <scheme val="minor"/>
      </rPr>
      <t xml:space="preserve"> skiriama energetinio efektyvumo priemonei (veiksmui) įgyvendinti</t>
    </r>
  </si>
  <si>
    <t>Pareiškėjo arba įgalioto asmens vardas pavardė parašas:</t>
  </si>
  <si>
    <t xml:space="preserve">Data: </t>
  </si>
  <si>
    <r>
      <t>VIEŠŲJŲ PASTATŲ ATNAUJINIMO VEIKSMŲ (PRIEMONIŲ) SĄRAŠO (</t>
    </r>
    <r>
      <rPr>
        <sz val="11"/>
        <color theme="1"/>
        <rFont val="Calibri"/>
        <family val="2"/>
        <charset val="186"/>
        <scheme val="minor"/>
      </rPr>
      <t>PROGRAMOS PRIEDAS Nr.2</t>
    </r>
    <r>
      <rPr>
        <b/>
        <sz val="11"/>
        <color theme="1"/>
        <rFont val="Calibri"/>
        <family val="2"/>
        <charset val="186"/>
        <scheme val="minor"/>
      </rPr>
      <t>) ATITIKMENS VERTINIMAS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</si>
</sst>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12"/>
      <color rgb="FFFF0000"/>
      <name val="Calibri"/>
      <family val="2"/>
      <charset val="186"/>
      <scheme val="minor"/>
    </font>
    <font>
      <b/>
      <i/>
      <sz val="12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4" fontId="0" fillId="0" borderId="0" xfId="0" applyNumberFormat="1" applyBorder="1"/>
    <xf numFmtId="44" fontId="0" fillId="0" borderId="0" xfId="0" applyNumberFormat="1"/>
    <xf numFmtId="44" fontId="0" fillId="2" borderId="20" xfId="1" applyFont="1" applyFill="1" applyBorder="1" applyAlignment="1"/>
    <xf numFmtId="44" fontId="0" fillId="2" borderId="21" xfId="1" applyFont="1" applyFill="1" applyBorder="1" applyAlignment="1"/>
    <xf numFmtId="44" fontId="0" fillId="2" borderId="21" xfId="1" applyFont="1" applyFill="1" applyBorder="1"/>
    <xf numFmtId="44" fontId="4" fillId="2" borderId="21" xfId="1" applyFont="1" applyFill="1" applyBorder="1"/>
    <xf numFmtId="44" fontId="4" fillId="2" borderId="22" xfId="1" applyFont="1" applyFill="1" applyBorder="1"/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left" wrapText="1"/>
    </xf>
    <xf numFmtId="44" fontId="0" fillId="0" borderId="11" xfId="0" applyNumberFormat="1" applyBorder="1"/>
    <xf numFmtId="10" fontId="4" fillId="0" borderId="21" xfId="2" applyNumberFormat="1" applyFont="1" applyBorder="1"/>
    <xf numFmtId="10" fontId="4" fillId="0" borderId="22" xfId="2" applyNumberFormat="1" applyFont="1" applyBorder="1"/>
    <xf numFmtId="0" fontId="0" fillId="0" borderId="28" xfId="0" applyBorder="1"/>
    <xf numFmtId="9" fontId="0" fillId="0" borderId="28" xfId="2" applyFont="1" applyBorder="1"/>
    <xf numFmtId="0" fontId="11" fillId="0" borderId="29" xfId="0" applyFont="1" applyBorder="1" applyAlignment="1">
      <alignment wrapText="1"/>
    </xf>
    <xf numFmtId="0" fontId="9" fillId="0" borderId="30" xfId="0" applyFont="1" applyBorder="1"/>
    <xf numFmtId="0" fontId="9" fillId="0" borderId="31" xfId="0" applyFont="1" applyBorder="1"/>
    <xf numFmtId="0" fontId="9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10" fontId="0" fillId="0" borderId="21" xfId="2" applyNumberFormat="1" applyFont="1" applyBorder="1" applyAlignment="1">
      <alignment horizontal="center"/>
    </xf>
    <xf numFmtId="10" fontId="0" fillId="0" borderId="27" xfId="2" applyNumberFormat="1" applyFont="1" applyBorder="1" applyAlignment="1">
      <alignment horizontal="center"/>
    </xf>
    <xf numFmtId="10" fontId="8" fillId="0" borderId="9" xfId="2" applyNumberFormat="1" applyFont="1" applyBorder="1" applyAlignment="1">
      <alignment horizontal="center" vertical="center" textRotation="90"/>
    </xf>
    <xf numFmtId="10" fontId="8" fillId="0" borderId="10" xfId="2" applyNumberFormat="1" applyFont="1" applyBorder="1" applyAlignment="1">
      <alignment horizontal="center" vertical="center" textRotation="90"/>
    </xf>
    <xf numFmtId="10" fontId="8" fillId="0" borderId="11" xfId="2" applyNumberFormat="1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0" fontId="0" fillId="0" borderId="25" xfId="2" applyNumberFormat="1" applyFont="1" applyBorder="1" applyAlignment="1">
      <alignment horizontal="center"/>
    </xf>
    <xf numFmtId="10" fontId="0" fillId="0" borderId="26" xfId="2" applyNumberFormat="1" applyFont="1" applyBorder="1" applyAlignment="1">
      <alignment horizontal="center"/>
    </xf>
    <xf numFmtId="10" fontId="0" fillId="0" borderId="24" xfId="2" applyNumberFormat="1" applyFont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3">
    <cellStyle name="Currency" xfId="1" builtinId="4"/>
    <cellStyle name="Normal" xfId="0" builtinId="0"/>
    <cellStyle name="Percent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Q29"/>
  <sheetViews>
    <sheetView showGridLines="0" showRowColHeaders="0" tabSelected="1" workbookViewId="0">
      <selection activeCell="D6" sqref="D6:M6"/>
    </sheetView>
  </sheetViews>
  <sheetFormatPr defaultRowHeight="15" x14ac:dyDescent="0.25"/>
  <cols>
    <col min="3" max="3" width="6.5703125" customWidth="1"/>
    <col min="12" max="12" width="7.42578125" customWidth="1"/>
    <col min="13" max="13" width="10.42578125" customWidth="1"/>
    <col min="14" max="14" width="18.85546875" customWidth="1"/>
    <col min="15" max="15" width="11.7109375" customWidth="1"/>
    <col min="16" max="16" width="3.7109375" customWidth="1"/>
    <col min="17" max="17" width="37.5703125" customWidth="1"/>
  </cols>
  <sheetData>
    <row r="3" spans="2:17" ht="15.75" thickBot="1" x14ac:dyDescent="0.3"/>
    <row r="4" spans="2:17" ht="12.75" customHeight="1" x14ac:dyDescent="0.25">
      <c r="C4" s="49" t="s">
        <v>37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1"/>
    </row>
    <row r="5" spans="2:17" ht="5.25" customHeight="1" thickBot="1" x14ac:dyDescent="0.3"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4"/>
    </row>
    <row r="6" spans="2:17" ht="55.5" customHeight="1" thickBot="1" x14ac:dyDescent="0.3">
      <c r="C6" s="13" t="s">
        <v>0</v>
      </c>
      <c r="D6" s="34" t="s">
        <v>1</v>
      </c>
      <c r="E6" s="35"/>
      <c r="F6" s="35"/>
      <c r="G6" s="35"/>
      <c r="H6" s="35"/>
      <c r="I6" s="35"/>
      <c r="J6" s="35"/>
      <c r="K6" s="35"/>
      <c r="L6" s="35"/>
      <c r="M6" s="36"/>
      <c r="N6" s="14" t="s">
        <v>34</v>
      </c>
      <c r="O6" s="40" t="s">
        <v>33</v>
      </c>
      <c r="P6" s="41"/>
      <c r="Q6" s="23" t="s">
        <v>30</v>
      </c>
    </row>
    <row r="7" spans="2:17" ht="36" customHeight="1" x14ac:dyDescent="0.25">
      <c r="B7" s="24" t="s">
        <v>28</v>
      </c>
      <c r="C7" s="1" t="s">
        <v>2</v>
      </c>
      <c r="D7" s="55" t="s">
        <v>3</v>
      </c>
      <c r="E7" s="55"/>
      <c r="F7" s="55"/>
      <c r="G7" s="55"/>
      <c r="H7" s="55"/>
      <c r="I7" s="55"/>
      <c r="J7" s="55"/>
      <c r="K7" s="55"/>
      <c r="L7" s="55"/>
      <c r="M7" s="56"/>
      <c r="N7" s="7">
        <v>0</v>
      </c>
      <c r="O7" s="42">
        <f>IFERROR(N7/$N$20,"")</f>
        <v>0</v>
      </c>
      <c r="P7" s="43"/>
      <c r="Q7" s="20" t="s">
        <v>31</v>
      </c>
    </row>
    <row r="8" spans="2:17" ht="28.5" customHeight="1" x14ac:dyDescent="0.25">
      <c r="B8" s="25"/>
      <c r="C8" s="2" t="s">
        <v>4</v>
      </c>
      <c r="D8" s="27" t="s">
        <v>5</v>
      </c>
      <c r="E8" s="27"/>
      <c r="F8" s="27"/>
      <c r="G8" s="27"/>
      <c r="H8" s="27"/>
      <c r="I8" s="27"/>
      <c r="J8" s="27"/>
      <c r="K8" s="27"/>
      <c r="L8" s="27"/>
      <c r="M8" s="28"/>
      <c r="N8" s="8">
        <v>50000</v>
      </c>
      <c r="O8" s="29">
        <f>IFERROR(N8/$N$20,"")</f>
        <v>4.0883141264335676E-2</v>
      </c>
      <c r="P8" s="44"/>
      <c r="Q8" s="21"/>
    </row>
    <row r="9" spans="2:17" ht="29.25" customHeight="1" x14ac:dyDescent="0.25">
      <c r="B9" s="25"/>
      <c r="C9" s="2" t="s">
        <v>6</v>
      </c>
      <c r="D9" s="27" t="s">
        <v>7</v>
      </c>
      <c r="E9" s="27"/>
      <c r="F9" s="27"/>
      <c r="G9" s="27"/>
      <c r="H9" s="27"/>
      <c r="I9" s="27"/>
      <c r="J9" s="27"/>
      <c r="K9" s="27"/>
      <c r="L9" s="27"/>
      <c r="M9" s="28"/>
      <c r="N9" s="8">
        <v>50000</v>
      </c>
      <c r="O9" s="29">
        <f t="shared" ref="O9:O16" si="0">IFERROR(N9/$N$20,"")</f>
        <v>4.0883141264335676E-2</v>
      </c>
      <c r="P9" s="44"/>
      <c r="Q9" s="21"/>
    </row>
    <row r="10" spans="2:17" ht="31.5" customHeight="1" x14ac:dyDescent="0.25">
      <c r="B10" s="25"/>
      <c r="C10" s="2" t="s">
        <v>8</v>
      </c>
      <c r="D10" s="27" t="s">
        <v>9</v>
      </c>
      <c r="E10" s="27"/>
      <c r="F10" s="27"/>
      <c r="G10" s="27"/>
      <c r="H10" s="27"/>
      <c r="I10" s="27"/>
      <c r="J10" s="27"/>
      <c r="K10" s="27"/>
      <c r="L10" s="27"/>
      <c r="M10" s="28"/>
      <c r="N10" s="9">
        <v>95000</v>
      </c>
      <c r="O10" s="29">
        <f t="shared" si="0"/>
        <v>7.7677968402237785E-2</v>
      </c>
      <c r="P10" s="44"/>
      <c r="Q10" s="21"/>
    </row>
    <row r="11" spans="2:17" ht="20.25" customHeight="1" x14ac:dyDescent="0.25">
      <c r="B11" s="25"/>
      <c r="C11" s="2" t="s">
        <v>10</v>
      </c>
      <c r="D11" s="27" t="s">
        <v>11</v>
      </c>
      <c r="E11" s="27"/>
      <c r="F11" s="27"/>
      <c r="G11" s="27"/>
      <c r="H11" s="27"/>
      <c r="I11" s="27"/>
      <c r="J11" s="27"/>
      <c r="K11" s="27"/>
      <c r="L11" s="27"/>
      <c r="M11" s="28"/>
      <c r="N11" s="9">
        <v>150000</v>
      </c>
      <c r="O11" s="29">
        <f t="shared" si="0"/>
        <v>0.12264942379300701</v>
      </c>
      <c r="P11" s="44"/>
      <c r="Q11" s="21"/>
    </row>
    <row r="12" spans="2:17" ht="27.75" customHeight="1" x14ac:dyDescent="0.25">
      <c r="B12" s="25"/>
      <c r="C12" s="2" t="s">
        <v>12</v>
      </c>
      <c r="D12" s="27" t="s">
        <v>13</v>
      </c>
      <c r="E12" s="27"/>
      <c r="F12" s="27"/>
      <c r="G12" s="27"/>
      <c r="H12" s="27"/>
      <c r="I12" s="27"/>
      <c r="J12" s="27"/>
      <c r="K12" s="27"/>
      <c r="L12" s="27"/>
      <c r="M12" s="28"/>
      <c r="N12" s="9">
        <v>111000</v>
      </c>
      <c r="O12" s="29">
        <f t="shared" si="0"/>
        <v>9.0760573606825198E-2</v>
      </c>
      <c r="P12" s="44"/>
      <c r="Q12" s="21"/>
    </row>
    <row r="13" spans="2:17" ht="31.5" customHeight="1" x14ac:dyDescent="0.25">
      <c r="B13" s="25"/>
      <c r="C13" s="2" t="s">
        <v>14</v>
      </c>
      <c r="D13" s="27" t="s">
        <v>15</v>
      </c>
      <c r="E13" s="27"/>
      <c r="F13" s="27"/>
      <c r="G13" s="27"/>
      <c r="H13" s="27"/>
      <c r="I13" s="27"/>
      <c r="J13" s="27"/>
      <c r="K13" s="27"/>
      <c r="L13" s="27"/>
      <c r="M13" s="28"/>
      <c r="N13" s="9">
        <v>20000</v>
      </c>
      <c r="O13" s="29">
        <f t="shared" si="0"/>
        <v>1.635325650573427E-2</v>
      </c>
      <c r="P13" s="44"/>
      <c r="Q13" s="21"/>
    </row>
    <row r="14" spans="2:17" ht="24.75" customHeight="1" x14ac:dyDescent="0.25">
      <c r="B14" s="25"/>
      <c r="C14" s="2" t="s">
        <v>16</v>
      </c>
      <c r="D14" s="27" t="s">
        <v>17</v>
      </c>
      <c r="E14" s="27"/>
      <c r="F14" s="27"/>
      <c r="G14" s="27"/>
      <c r="H14" s="27"/>
      <c r="I14" s="27"/>
      <c r="J14" s="27"/>
      <c r="K14" s="27"/>
      <c r="L14" s="27"/>
      <c r="M14" s="28"/>
      <c r="N14" s="9">
        <v>35000</v>
      </c>
      <c r="O14" s="29">
        <f t="shared" si="0"/>
        <v>2.861819888503497E-2</v>
      </c>
      <c r="P14" s="44"/>
      <c r="Q14" s="21"/>
    </row>
    <row r="15" spans="2:17" ht="27" customHeight="1" x14ac:dyDescent="0.25">
      <c r="B15" s="25"/>
      <c r="C15" s="2" t="s">
        <v>18</v>
      </c>
      <c r="D15" s="27" t="s">
        <v>19</v>
      </c>
      <c r="E15" s="27"/>
      <c r="F15" s="27"/>
      <c r="G15" s="27"/>
      <c r="H15" s="27"/>
      <c r="I15" s="27"/>
      <c r="J15" s="27"/>
      <c r="K15" s="27"/>
      <c r="L15" s="27"/>
      <c r="M15" s="28"/>
      <c r="N15" s="9">
        <v>650000</v>
      </c>
      <c r="O15" s="29">
        <f t="shared" si="0"/>
        <v>0.53148083643636379</v>
      </c>
      <c r="P15" s="44"/>
      <c r="Q15" s="21"/>
    </row>
    <row r="16" spans="2:17" ht="27.75" customHeight="1" thickBot="1" x14ac:dyDescent="0.3">
      <c r="B16" s="26"/>
      <c r="C16" s="2" t="s">
        <v>20</v>
      </c>
      <c r="D16" s="27" t="s">
        <v>21</v>
      </c>
      <c r="E16" s="27"/>
      <c r="F16" s="27"/>
      <c r="G16" s="27"/>
      <c r="H16" s="27"/>
      <c r="I16" s="27"/>
      <c r="J16" s="27"/>
      <c r="K16" s="27"/>
      <c r="L16" s="27"/>
      <c r="M16" s="28"/>
      <c r="N16" s="9">
        <v>0</v>
      </c>
      <c r="O16" s="29">
        <f t="shared" si="0"/>
        <v>0</v>
      </c>
      <c r="P16" s="30"/>
      <c r="Q16" s="21"/>
    </row>
    <row r="17" spans="2:17" ht="33" customHeight="1" x14ac:dyDescent="0.25">
      <c r="B17" s="24" t="s">
        <v>29</v>
      </c>
      <c r="C17" s="3" t="s">
        <v>22</v>
      </c>
      <c r="D17" s="45" t="s">
        <v>23</v>
      </c>
      <c r="E17" s="45"/>
      <c r="F17" s="45"/>
      <c r="G17" s="45"/>
      <c r="H17" s="45"/>
      <c r="I17" s="45"/>
      <c r="J17" s="45"/>
      <c r="K17" s="45"/>
      <c r="L17" s="45"/>
      <c r="M17" s="46"/>
      <c r="N17" s="10">
        <v>15000</v>
      </c>
      <c r="O17" s="16">
        <f>IFERROR(N17/$N$20,"")</f>
        <v>1.2264942379300703E-2</v>
      </c>
      <c r="P17" s="31">
        <f>IFERROR(SUM(N17:N19)/$N$20,"")</f>
        <v>5.0693459842125664E-2</v>
      </c>
      <c r="Q17" s="21"/>
    </row>
    <row r="18" spans="2:17" ht="42.75" customHeight="1" x14ac:dyDescent="0.25">
      <c r="B18" s="25"/>
      <c r="C18" s="3" t="s">
        <v>24</v>
      </c>
      <c r="D18" s="45" t="s">
        <v>25</v>
      </c>
      <c r="E18" s="45"/>
      <c r="F18" s="45"/>
      <c r="G18" s="45"/>
      <c r="H18" s="45"/>
      <c r="I18" s="45"/>
      <c r="J18" s="45"/>
      <c r="K18" s="45"/>
      <c r="L18" s="45"/>
      <c r="M18" s="46"/>
      <c r="N18" s="10">
        <v>1533</v>
      </c>
      <c r="O18" s="16">
        <f>IFERROR(N18/$N$20,"")</f>
        <v>1.2534771111645318E-3</v>
      </c>
      <c r="P18" s="32"/>
      <c r="Q18" s="21"/>
    </row>
    <row r="19" spans="2:17" ht="35.25" customHeight="1" thickBot="1" x14ac:dyDescent="0.3">
      <c r="B19" s="26"/>
      <c r="C19" s="4" t="s">
        <v>26</v>
      </c>
      <c r="D19" s="47" t="s">
        <v>27</v>
      </c>
      <c r="E19" s="47"/>
      <c r="F19" s="47"/>
      <c r="G19" s="47"/>
      <c r="H19" s="47"/>
      <c r="I19" s="47"/>
      <c r="J19" s="47"/>
      <c r="K19" s="47"/>
      <c r="L19" s="47"/>
      <c r="M19" s="48"/>
      <c r="N19" s="11">
        <v>45465</v>
      </c>
      <c r="O19" s="17">
        <f t="shared" ref="O19" si="1">IFERROR(N19/$N$20,"")</f>
        <v>3.7175040351660429E-2</v>
      </c>
      <c r="P19" s="33"/>
      <c r="Q19" s="22"/>
    </row>
    <row r="20" spans="2:17" ht="32.25" customHeight="1" thickBot="1" x14ac:dyDescent="0.3">
      <c r="B20" s="37" t="str">
        <f>IF(SUM(N17:N19)&gt;=N20*20%,"Bendra kitų priemonių nurodoma suma negali viršyti 20 proc. visos projekto vertės","")</f>
        <v/>
      </c>
      <c r="C20" s="38"/>
      <c r="D20" s="38"/>
      <c r="E20" s="38"/>
      <c r="F20" s="38"/>
      <c r="G20" s="38"/>
      <c r="H20" s="38"/>
      <c r="I20" s="38"/>
      <c r="J20" s="39"/>
      <c r="K20" s="34" t="s">
        <v>32</v>
      </c>
      <c r="L20" s="35"/>
      <c r="M20" s="36"/>
      <c r="N20" s="15">
        <f>SUM(N7:N19)</f>
        <v>1222998</v>
      </c>
      <c r="O20" s="5"/>
      <c r="P20" s="5"/>
    </row>
    <row r="22" spans="2:17" x14ac:dyDescent="0.25">
      <c r="N22" s="6"/>
    </row>
    <row r="23" spans="2:17" x14ac:dyDescent="0.25">
      <c r="B23" s="12" t="s">
        <v>35</v>
      </c>
      <c r="H23" s="18"/>
      <c r="I23" s="18"/>
      <c r="J23" s="18"/>
      <c r="K23" s="18"/>
      <c r="L23" s="18"/>
      <c r="M23" s="18"/>
      <c r="N23" s="19"/>
      <c r="Q23" s="18" t="s">
        <v>36</v>
      </c>
    </row>
    <row r="29" spans="2:17" x14ac:dyDescent="0.25">
      <c r="B29" s="12"/>
    </row>
  </sheetData>
  <protectedRanges>
    <protectedRange sqref="N7:N19" name="Range1"/>
  </protectedRanges>
  <mergeCells count="31">
    <mergeCell ref="C4:Q5"/>
    <mergeCell ref="O12:P12"/>
    <mergeCell ref="O13:P13"/>
    <mergeCell ref="O14:P14"/>
    <mergeCell ref="O15:P15"/>
    <mergeCell ref="D6:M6"/>
    <mergeCell ref="D7:M7"/>
    <mergeCell ref="D8:M8"/>
    <mergeCell ref="D9:M9"/>
    <mergeCell ref="O16:P16"/>
    <mergeCell ref="P17:P19"/>
    <mergeCell ref="K20:M20"/>
    <mergeCell ref="B20:J20"/>
    <mergeCell ref="O6:P6"/>
    <mergeCell ref="O7:P7"/>
    <mergeCell ref="O8:P8"/>
    <mergeCell ref="O9:P9"/>
    <mergeCell ref="O10:P10"/>
    <mergeCell ref="O11:P11"/>
    <mergeCell ref="D15:M15"/>
    <mergeCell ref="D16:M16"/>
    <mergeCell ref="D17:M17"/>
    <mergeCell ref="D18:M18"/>
    <mergeCell ref="D19:M19"/>
    <mergeCell ref="B7:B16"/>
    <mergeCell ref="B17:B19"/>
    <mergeCell ref="D10:M10"/>
    <mergeCell ref="D11:M11"/>
    <mergeCell ref="D12:M12"/>
    <mergeCell ref="D13:M13"/>
    <mergeCell ref="D14:M14"/>
  </mergeCells>
  <conditionalFormatting sqref="N17:O19">
    <cfRule type="cellIs" dxfId="2" priority="3" operator="greaterThan">
      <formula>"if(N17+N18+N19)&gt;=N20*0,2"</formula>
    </cfRule>
  </conditionalFormatting>
  <conditionalFormatting sqref="O17:O19">
    <cfRule type="cellIs" dxfId="1" priority="2" operator="greaterThan">
      <formula>0.2</formula>
    </cfRule>
  </conditionalFormatting>
  <conditionalFormatting sqref="P17:P19">
    <cfRule type="cellIs" dxfId="0" priority="1" operator="greaterThan">
      <formula>0.2</formula>
    </cfRule>
  </conditionalFormatting>
  <pageMargins left="0.7" right="0.7" top="0.75" bottom="0.75" header="0.3" footer="0.3"/>
  <pageSetup paperSize="9" scale="71" fitToHeight="0" orientation="landscape" horizontalDpi="300" verticalDpi="300" r:id="rId1"/>
  <ignoredErrors>
    <ignoredError sqref="P17 B20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2019-01-17T08:41:16Z</dcterms:modified>
</cp:coreProperties>
</file>