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admin\Desktop\! projektai\ZUPGF komunikacija\OFFLINE\NEWWWW\ZUPGF_RU-AGGRESSION-2022_garantijos\"/>
    </mc:Choice>
  </mc:AlternateContent>
  <xr:revisionPtr revIDLastSave="0" documentId="13_ncr:1_{855D5B5A-13A2-4A06-A010-06A2CB2C18CB}" xr6:coauthVersionLast="47" xr6:coauthVersionMax="47" xr10:uidLastSave="{00000000-0000-0000-0000-000000000000}"/>
  <workbookProtection workbookAlgorithmName="SHA-512" workbookHashValue="lyDWd+ICnp+tUUXf8YsROMiWtYzKx5E3vvykW00ql9bI874w5DyPDksbYA4WIDmkNEbCuKuSaSTf3dfSzYB1iA==" workbookSaltValue="sTyKrb98pFQd2lXEUcQJ2g==" workbookSpinCount="100000" lockStructure="1"/>
  <bookViews>
    <workbookView xWindow="-120" yWindow="-120" windowWidth="29040" windowHeight="15840" xr2:uid="{777A8E72-A539-473E-897C-D0AE86C99834}"/>
  </bookViews>
  <sheets>
    <sheet name="GĮ-skaičiuoklė" sheetId="2" r:id="rId1"/>
    <sheet name="data" sheetId="1" state="hidden" r:id="rId2"/>
    <sheet name="data_not-sort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2" l="1"/>
  <c r="F28" i="2"/>
  <c r="G28" i="2"/>
  <c r="H28" i="2"/>
  <c r="I28" i="2"/>
  <c r="B25" i="2"/>
  <c r="D28" i="2" l="1"/>
  <c r="B32" i="2" l="1"/>
</calcChain>
</file>

<file path=xl/sharedStrings.xml><?xml version="1.0" encoding="utf-8"?>
<sst xmlns="http://schemas.openxmlformats.org/spreadsheetml/2006/main" count="99" uniqueCount="34">
  <si>
    <t>MVĮ / ūkininkas</t>
  </si>
  <si>
    <t>81-90 proc.</t>
  </si>
  <si>
    <t>80 proc.</t>
  </si>
  <si>
    <t>75 proc.</t>
  </si>
  <si>
    <t>70 proc.</t>
  </si>
  <si>
    <t>60 proc.</t>
  </si>
  <si>
    <t>50 proc.</t>
  </si>
  <si>
    <t>Iki 35 proc.</t>
  </si>
  <si>
    <t>G1</t>
  </si>
  <si>
    <t>G2</t>
  </si>
  <si>
    <t>G3</t>
  </si>
  <si>
    <t>G4</t>
  </si>
  <si>
    <t>G5</t>
  </si>
  <si>
    <t>G6</t>
  </si>
  <si>
    <t>Didelė įmonė</t>
  </si>
  <si>
    <t>Pasirinkite individualios garantijos dydį:</t>
  </si>
  <si>
    <t>Pasirinkite ūkio subjekto rūšį:</t>
  </si>
  <si>
    <t>1-ais metais</t>
  </si>
  <si>
    <t>2-ais metais</t>
  </si>
  <si>
    <t>3-ais metais</t>
  </si>
  <si>
    <t>4-ais metais</t>
  </si>
  <si>
    <t>5-ais metais</t>
  </si>
  <si>
    <t>6-ais metais</t>
  </si>
  <si>
    <t>Maža ar vidutinė įmonė / ūkininkas</t>
  </si>
  <si>
    <t>Įrašykite paskolos dydį, EUR:</t>
  </si>
  <si>
    <t>Bendra garantinės įmokos suma, EUR:</t>
  </si>
  <si>
    <t>Jūsų garantinės įmokos dydžiai, EUR:</t>
  </si>
  <si>
    <t>UAB Žemės ūkio paskolų garantijų fondas</t>
  </si>
  <si>
    <t>GARANTINĖS ĮMOKOS SKAIČIUOKLĖ</t>
  </si>
  <si>
    <t>Garantuojama paskolos dalis, EUR:</t>
  </si>
  <si>
    <r>
      <rPr>
        <b/>
        <sz val="10"/>
        <color theme="1"/>
        <rFont val="Segoe UI"/>
        <family val="2"/>
        <charset val="186"/>
      </rPr>
      <t>Instrukcija</t>
    </r>
    <r>
      <rPr>
        <sz val="10"/>
        <color theme="1"/>
        <rFont val="Segoe UI"/>
        <family val="2"/>
        <charset val="186"/>
      </rPr>
      <t>. Prašome žemiau esančiuose žaliuose laukuose pasirinkti nurodytus kriterijus (ūkio subjekto rūšį, individualios garantijos dydį) bei įrašyti planuojamos paskolos dydį.</t>
    </r>
  </si>
  <si>
    <r>
      <rPr>
        <b/>
        <sz val="11"/>
        <color theme="1"/>
        <rFont val="Segoe UI"/>
        <family val="2"/>
        <charset val="186"/>
      </rPr>
      <t>Svarbu!</t>
    </r>
    <r>
      <rPr>
        <sz val="11"/>
        <color theme="1"/>
        <rFont val="Segoe UI"/>
        <family val="2"/>
        <charset val="186"/>
      </rPr>
      <t xml:space="preserve"> Pateikti skaičiavimai yra preliminarūs ir galutinis garantinės įmokos dydis priklauso nuo Jums individualiai suteiktų individualios garantijos sąlygų. Norėdami sužinoti galutines individualios garantijos sąlygas, kreipkitės į finansų tarpininką.</t>
    </r>
  </si>
  <si>
    <t>Invidualioms garantijoms, teikiamoms pagal sąlygas dėl Rusijos agresijos prieš Ukrainą sukeltų neigiamų pasekmių ekonomikai</t>
  </si>
  <si>
    <t>Pasirinkite paskolos laikotarpį, metais: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</si>
</sst>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Segoe UI"/>
      <family val="2"/>
      <charset val="186"/>
    </font>
    <font>
      <sz val="8"/>
      <name val="Calibri"/>
      <family val="2"/>
      <charset val="186"/>
      <scheme val="minor"/>
    </font>
    <font>
      <sz val="11"/>
      <color theme="1"/>
      <name val="Segoe UI"/>
      <family val="2"/>
      <charset val="186"/>
    </font>
    <font>
      <b/>
      <sz val="11"/>
      <color theme="1"/>
      <name val="Segoe UI"/>
      <family val="2"/>
      <charset val="186"/>
    </font>
    <font>
      <b/>
      <sz val="11"/>
      <color theme="4"/>
      <name val="Segoe UI"/>
      <family val="2"/>
      <charset val="186"/>
    </font>
    <font>
      <sz val="11"/>
      <color theme="4"/>
      <name val="Segoe UI"/>
      <family val="2"/>
      <charset val="186"/>
    </font>
    <font>
      <b/>
      <sz val="14"/>
      <color theme="0"/>
      <name val="Segoe UI"/>
      <family val="2"/>
      <charset val="186"/>
    </font>
    <font>
      <b/>
      <sz val="11"/>
      <color theme="0"/>
      <name val="Segoe UI"/>
      <family val="2"/>
      <charset val="186"/>
    </font>
    <font>
      <sz val="11"/>
      <name val="Segoe UI"/>
      <family val="2"/>
      <charset val="186"/>
    </font>
    <font>
      <b/>
      <sz val="10"/>
      <color theme="1"/>
      <name val="Segoe UI"/>
      <family val="2"/>
      <charset val="186"/>
    </font>
    <font>
      <b/>
      <sz val="16"/>
      <color theme="4"/>
      <name val="Segoe UI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0" xfId="0" applyFont="1"/>
    <xf numFmtId="10" fontId="4" fillId="0" borderId="1" xfId="1" applyNumberFormat="1" applyFont="1" applyBorder="1"/>
    <xf numFmtId="0" fontId="5" fillId="0" borderId="1" xfId="0" applyFont="1" applyBorder="1"/>
    <xf numFmtId="0" fontId="4" fillId="3" borderId="0" xfId="0" applyFont="1" applyFill="1"/>
    <xf numFmtId="0" fontId="6" fillId="3" borderId="0" xfId="0" applyFont="1" applyFill="1"/>
    <xf numFmtId="0" fontId="4" fillId="3" borderId="3" xfId="0" applyFont="1" applyFill="1" applyBorder="1" applyAlignment="1">
      <alignment horizontal="center" vertical="center"/>
    </xf>
    <xf numFmtId="4" fontId="8" fillId="4" borderId="2" xfId="0" applyNumberFormat="1" applyFont="1" applyFill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center" vertical="center"/>
    </xf>
    <xf numFmtId="4" fontId="10" fillId="3" borderId="0" xfId="0" applyNumberFormat="1" applyFont="1" applyFill="1" applyAlignment="1">
      <alignment horizontal="center" vertical="center"/>
    </xf>
    <xf numFmtId="0" fontId="2" fillId="3" borderId="0" xfId="0" applyFont="1" applyFill="1"/>
    <xf numFmtId="0" fontId="12" fillId="3" borderId="0" xfId="0" applyFont="1" applyFill="1"/>
    <xf numFmtId="0" fontId="7" fillId="3" borderId="0" xfId="0" applyFont="1" applyFill="1"/>
    <xf numFmtId="4" fontId="9" fillId="5" borderId="1" xfId="0" applyNumberFormat="1" applyFont="1" applyFill="1" applyBorder="1" applyAlignment="1">
      <alignment horizontal="left"/>
    </xf>
    <xf numFmtId="9" fontId="4" fillId="0" borderId="0" xfId="1" applyFont="1"/>
    <xf numFmtId="0" fontId="4" fillId="2" borderId="1" xfId="0" applyFont="1" applyFill="1" applyBorder="1" applyProtection="1">
      <protection locked="0"/>
    </xf>
    <xf numFmtId="2" fontId="4" fillId="3" borderId="0" xfId="0" applyNumberFormat="1" applyFont="1" applyFill="1"/>
    <xf numFmtId="4" fontId="4" fillId="2" borderId="1" xfId="0" applyNumberFormat="1" applyFont="1" applyFill="1" applyBorder="1" applyAlignment="1" applyProtection="1">
      <alignment horizontal="left" indent="1"/>
      <protection locked="0"/>
    </xf>
    <xf numFmtId="0" fontId="2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inden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85728</xdr:colOff>
      <xdr:row>1</xdr:row>
      <xdr:rowOff>9525</xdr:rowOff>
    </xdr:from>
    <xdr:to>
      <xdr:col>1</xdr:col>
      <xdr:colOff>2089527</xdr:colOff>
      <xdr:row>3</xdr:row>
      <xdr:rowOff>130425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F1C7092-7CAF-2D89-33B4-D7A9A96A5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8" y="219075"/>
          <a:ext cx="2003799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ŽŪPGF-spalvo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6439"/>
      </a:accent1>
      <a:accent2>
        <a:srgbClr val="00B3C8"/>
      </a:accent2>
      <a:accent3>
        <a:srgbClr val="A7AAAA"/>
      </a:accent3>
      <a:accent4>
        <a:srgbClr val="D6DF23"/>
      </a:accent4>
      <a:accent5>
        <a:srgbClr val="537F4E"/>
      </a:accent5>
      <a:accent6>
        <a:srgbClr val="64C3D5"/>
      </a:accent6>
      <a:hlink>
        <a:srgbClr val="00B3C8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88785-A4C1-495C-A63E-57B67B184FD9}">
  <dimension ref="B6:I34"/>
  <sheetViews>
    <sheetView tabSelected="1" workbookViewId="0">
      <selection activeCell="B13" sqref="B13"/>
    </sheetView>
  </sheetViews>
  <sheetFormatPr defaultRowHeight="16.5" x14ac:dyDescent="0.3"/>
  <cols>
    <col min="1" max="1" width="5.28515625" style="4" customWidth="1"/>
    <col min="2" max="2" width="39.28515625" style="4" bestFit="1" customWidth="1"/>
    <col min="3" max="3" width="5.7109375" style="4" customWidth="1"/>
    <col min="4" max="9" width="14.7109375" style="4" bestFit="1" customWidth="1"/>
    <col min="10" max="16384" width="9.140625" style="4"/>
  </cols>
  <sheetData>
    <row r="6" spans="2:4" x14ac:dyDescent="0.3">
      <c r="B6" s="12" t="s">
        <v>27</v>
      </c>
    </row>
    <row r="7" spans="2:4" ht="25.5" x14ac:dyDescent="0.5">
      <c r="B7" s="11" t="s">
        <v>28</v>
      </c>
    </row>
    <row r="8" spans="2:4" x14ac:dyDescent="0.3">
      <c r="B8" s="4" t="s">
        <v>32</v>
      </c>
    </row>
    <row r="9" spans="2:4" x14ac:dyDescent="0.3">
      <c r="B9" s="10"/>
    </row>
    <row r="10" spans="2:4" ht="51" customHeight="1" x14ac:dyDescent="0.3">
      <c r="B10" s="18" t="s">
        <v>30</v>
      </c>
      <c r="C10" s="18"/>
      <c r="D10" s="18"/>
    </row>
    <row r="12" spans="2:4" x14ac:dyDescent="0.3">
      <c r="B12" s="4" t="s">
        <v>16</v>
      </c>
    </row>
    <row r="13" spans="2:4" x14ac:dyDescent="0.3">
      <c r="B13" s="15"/>
    </row>
    <row r="15" spans="2:4" x14ac:dyDescent="0.3">
      <c r="B15" s="4" t="s">
        <v>15</v>
      </c>
    </row>
    <row r="16" spans="2:4" x14ac:dyDescent="0.3">
      <c r="B16" s="15"/>
    </row>
    <row r="18" spans="2:9" x14ac:dyDescent="0.3">
      <c r="B18" s="4" t="s">
        <v>24</v>
      </c>
    </row>
    <row r="19" spans="2:9" x14ac:dyDescent="0.3">
      <c r="B19" s="17"/>
      <c r="D19" s="16"/>
    </row>
    <row r="21" spans="2:9" x14ac:dyDescent="0.3">
      <c r="B21" s="4" t="s">
        <v>33</v>
      </c>
    </row>
    <row r="22" spans="2:9" x14ac:dyDescent="0.3">
      <c r="B22" s="20">
        <v>1</v>
      </c>
      <c r="D22" s="16"/>
    </row>
    <row r="24" spans="2:9" x14ac:dyDescent="0.3">
      <c r="B24" s="4" t="s">
        <v>29</v>
      </c>
    </row>
    <row r="25" spans="2:9" x14ac:dyDescent="0.3">
      <c r="B25" s="13">
        <f>_xlfn.IFNA(B19*LOOKUP(B16,data!Y:Y,data!Z:Z),0)</f>
        <v>0</v>
      </c>
    </row>
    <row r="27" spans="2:9" ht="17.25" thickBot="1" x14ac:dyDescent="0.35">
      <c r="B27" s="5" t="s">
        <v>26</v>
      </c>
      <c r="D27" s="6" t="s">
        <v>17</v>
      </c>
      <c r="E27" s="6" t="s">
        <v>18</v>
      </c>
      <c r="F27" s="6" t="s">
        <v>19</v>
      </c>
      <c r="G27" s="6" t="s">
        <v>20</v>
      </c>
      <c r="H27" s="6" t="s">
        <v>21</v>
      </c>
      <c r="I27" s="6" t="s">
        <v>22</v>
      </c>
    </row>
    <row r="28" spans="2:9" ht="21" thickTop="1" x14ac:dyDescent="0.3">
      <c r="D28" s="7" t="str">
        <f>_xlfn.IFNA(IF($B$13="Maža ar vidutinė įmonė / ūkininkas",$B$25*(LOOKUP($B$16,data!$B:$B,data!C:C)),$B$25*(LOOKUP($B$16,data!$J:$J,data!K:K))),"-")</f>
        <v>-</v>
      </c>
      <c r="E28" s="7" t="str">
        <f>_xlfn.IFNA(IF(B22&lt;2,"-",IF($B$13="Maža ar vidutinė įmonė / ūkininkas",$B$25*(LOOKUP($B$16,data!$B:$B,data!D:D)),$B$25*(LOOKUP($B$16,data!$J:$J,data!L:L)))),"-")</f>
        <v>-</v>
      </c>
      <c r="F28" s="7" t="str">
        <f>_xlfn.IFNA(IF(B22&lt;3,"-",IF($B$13="Maža ar vidutinė įmonė / ūkininkas",$B$25*(LOOKUP($B$16,data!$B:$B,data!E:E)),$B$25*(LOOKUP($B$16,data!$J:$J,data!M:M)))),"-")</f>
        <v>-</v>
      </c>
      <c r="G28" s="7" t="str">
        <f>_xlfn.IFNA(IF(B22&lt;4,"-",IF($B$13="Maža ar vidutinė įmonė / ūkininkas",$B$25*(LOOKUP($B$16,data!$B:$B,data!F:F)),$B$25*(LOOKUP($B$16,data!$J:$J,data!N:N)))),"-")</f>
        <v>-</v>
      </c>
      <c r="H28" s="7" t="str">
        <f>_xlfn.IFNA(IF(B22&lt;5,"-",IF($B$13="Maža ar vidutinė įmonė / ūkininkas",$B$25*(LOOKUP($B$16,data!$B:$B,data!G:G)),$B$25*(LOOKUP($B$16,data!$J:$J,data!O:O)))),"-")</f>
        <v>-</v>
      </c>
      <c r="I28" s="7" t="str">
        <f>_xlfn.IFNA(IF(B22&lt;6,"-",IF($B$13="Maža ar vidutinė įmonė / ūkininkas",$B$25*(LOOKUP($B$16,data!$B:$B,data!H:H)),$B$25*(LOOKUP($B$16,data!$J:$J,data!P:P)))),"-")</f>
        <v>-</v>
      </c>
    </row>
    <row r="30" spans="2:9" x14ac:dyDescent="0.3">
      <c r="B30" s="5" t="s">
        <v>25</v>
      </c>
      <c r="D30" s="9"/>
    </row>
    <row r="32" spans="2:9" ht="30" customHeight="1" x14ac:dyDescent="0.3">
      <c r="B32" s="8">
        <f>IF(D28="Pasirinkite","-",SUM(D28:I28))</f>
        <v>0</v>
      </c>
    </row>
    <row r="34" spans="2:9" ht="41.25" customHeight="1" x14ac:dyDescent="0.3">
      <c r="B34" s="19" t="s">
        <v>31</v>
      </c>
      <c r="C34" s="19"/>
      <c r="D34" s="19"/>
      <c r="E34" s="19"/>
      <c r="F34" s="19"/>
      <c r="G34" s="19"/>
      <c r="H34" s="19"/>
      <c r="I34" s="19"/>
    </row>
  </sheetData>
  <sheetProtection algorithmName="SHA-512" hashValue="KFdemRoaQGaKK23Ppxfg237dF52S0WKOImrbDW+qbB1CHmo1YikUee8J0/nSh2+HaEIkOqDzz7WhkYnc7pP//A==" saltValue="3bUFPtbcDN/QgwhgLKgs4w==" spinCount="100000" sheet="1" objects="1" scenarios="1" selectLockedCells="1"/>
  <mergeCells count="2">
    <mergeCell ref="B10:D10"/>
    <mergeCell ref="B34:I3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2F2C0FB-C489-4EB8-A2D5-BEA174C6BCC6}">
          <x14:formula1>
            <xm:f>data!$T$3:$T$4</xm:f>
          </x14:formula1>
          <xm:sqref>B13</xm:sqref>
        </x14:dataValidation>
        <x14:dataValidation type="list" allowBlank="1" showInputMessage="1" showErrorMessage="1" xr:uid="{8BDC4651-9CD9-43A4-A527-08BDB7250237}">
          <x14:formula1>
            <xm:f>data!$W$3:$W$9</xm:f>
          </x14:formula1>
          <xm:sqref>B16</xm:sqref>
        </x14:dataValidation>
        <x14:dataValidation type="list" allowBlank="1" showInputMessage="1" showErrorMessage="1" xr:uid="{468DE369-0116-42DC-A1FB-84196C1A1735}">
          <x14:formula1>
            <xm:f>data!$AB$3:$AB$8</xm:f>
          </x14:formula1>
          <xm:sqref>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73A20-C3D0-4216-ADF3-2ADC4A210515}">
  <dimension ref="B3:AB10"/>
  <sheetViews>
    <sheetView workbookViewId="0"/>
  </sheetViews>
  <sheetFormatPr defaultRowHeight="16.5" x14ac:dyDescent="0.3"/>
  <cols>
    <col min="1" max="1" width="9.140625" style="1"/>
    <col min="2" max="2" width="18.5703125" style="1" customWidth="1"/>
    <col min="3" max="8" width="7.85546875" style="1" customWidth="1"/>
    <col min="9" max="9" width="9.140625" style="1"/>
    <col min="10" max="10" width="18.5703125" style="1" customWidth="1"/>
    <col min="11" max="16" width="7.85546875" style="1" customWidth="1"/>
    <col min="17" max="16384" width="9.140625" style="1"/>
  </cols>
  <sheetData>
    <row r="3" spans="2:28" x14ac:dyDescent="0.3">
      <c r="B3" s="3" t="s">
        <v>0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J3" s="3" t="s">
        <v>14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T3" s="1" t="s">
        <v>23</v>
      </c>
      <c r="W3" s="1" t="s">
        <v>1</v>
      </c>
      <c r="Y3" s="1" t="s">
        <v>6</v>
      </c>
      <c r="Z3" s="14">
        <v>0.5</v>
      </c>
      <c r="AB3" s="1">
        <v>1</v>
      </c>
    </row>
    <row r="4" spans="2:28" x14ac:dyDescent="0.3">
      <c r="B4" s="3" t="s">
        <v>6</v>
      </c>
      <c r="C4" s="2">
        <v>1.5E-3</v>
      </c>
      <c r="D4" s="2">
        <v>1.5E-3</v>
      </c>
      <c r="E4" s="2">
        <v>1.5E-3</v>
      </c>
      <c r="F4" s="2">
        <v>2.5000000000000001E-3</v>
      </c>
      <c r="G4" s="2">
        <v>2.5000000000000001E-3</v>
      </c>
      <c r="H4" s="2">
        <v>2.5000000000000001E-3</v>
      </c>
      <c r="J4" s="3" t="s">
        <v>6</v>
      </c>
      <c r="K4" s="2">
        <v>1.5E-3</v>
      </c>
      <c r="L4" s="2">
        <v>2.5000000000000001E-3</v>
      </c>
      <c r="M4" s="2">
        <v>2.5000000000000001E-3</v>
      </c>
      <c r="N4" s="2">
        <v>1.2500000000000001E-2</v>
      </c>
      <c r="O4" s="2">
        <v>1.2500000000000001E-2</v>
      </c>
      <c r="P4" s="2">
        <v>1.2500000000000001E-2</v>
      </c>
      <c r="T4" s="1" t="s">
        <v>14</v>
      </c>
      <c r="W4" s="1" t="s">
        <v>2</v>
      </c>
      <c r="Y4" s="1" t="s">
        <v>5</v>
      </c>
      <c r="Z4" s="14">
        <v>0.6</v>
      </c>
      <c r="AB4" s="1">
        <v>2</v>
      </c>
    </row>
    <row r="5" spans="2:28" x14ac:dyDescent="0.3">
      <c r="B5" s="3" t="s">
        <v>5</v>
      </c>
      <c r="C5" s="2">
        <v>1.5E-3</v>
      </c>
      <c r="D5" s="2">
        <v>1.5E-3</v>
      </c>
      <c r="E5" s="2">
        <v>1.5E-3</v>
      </c>
      <c r="F5" s="2">
        <v>3.5000000000000001E-3</v>
      </c>
      <c r="G5" s="2">
        <v>3.5000000000000001E-3</v>
      </c>
      <c r="H5" s="2">
        <v>3.5000000000000001E-3</v>
      </c>
      <c r="J5" s="3" t="s">
        <v>5</v>
      </c>
      <c r="K5" s="2">
        <v>1.5E-3</v>
      </c>
      <c r="L5" s="2">
        <v>3.5000000000000001E-3</v>
      </c>
      <c r="M5" s="2">
        <v>3.5000000000000001E-3</v>
      </c>
      <c r="N5" s="2">
        <v>1.35E-2</v>
      </c>
      <c r="O5" s="2">
        <v>1.35E-2</v>
      </c>
      <c r="P5" s="2">
        <v>1.35E-2</v>
      </c>
      <c r="W5" s="1" t="s">
        <v>3</v>
      </c>
      <c r="Y5" s="1" t="s">
        <v>4</v>
      </c>
      <c r="Z5" s="14">
        <v>0.7</v>
      </c>
      <c r="AB5" s="1">
        <v>3</v>
      </c>
    </row>
    <row r="6" spans="2:28" x14ac:dyDescent="0.3">
      <c r="B6" s="3" t="s">
        <v>4</v>
      </c>
      <c r="C6" s="2">
        <v>1.5E-3</v>
      </c>
      <c r="D6" s="2">
        <v>1.5E-3</v>
      </c>
      <c r="E6" s="2">
        <v>1.5E-3</v>
      </c>
      <c r="F6" s="2">
        <v>5.0000000000000001E-3</v>
      </c>
      <c r="G6" s="2">
        <v>5.0000000000000001E-3</v>
      </c>
      <c r="H6" s="2">
        <v>5.0000000000000001E-3</v>
      </c>
      <c r="J6" s="3" t="s">
        <v>4</v>
      </c>
      <c r="K6" s="2">
        <v>1.5E-3</v>
      </c>
      <c r="L6" s="2">
        <v>5.0000000000000001E-3</v>
      </c>
      <c r="M6" s="2">
        <v>5.0000000000000001E-3</v>
      </c>
      <c r="N6" s="2">
        <v>1.4999999999999999E-2</v>
      </c>
      <c r="O6" s="2">
        <v>1.4999999999999999E-2</v>
      </c>
      <c r="P6" s="2">
        <v>1.4999999999999999E-2</v>
      </c>
      <c r="W6" s="1" t="s">
        <v>4</v>
      </c>
      <c r="Y6" s="1" t="s">
        <v>3</v>
      </c>
      <c r="Z6" s="14">
        <v>0.75</v>
      </c>
      <c r="AB6" s="1">
        <v>4</v>
      </c>
    </row>
    <row r="7" spans="2:28" x14ac:dyDescent="0.3">
      <c r="B7" s="3" t="s">
        <v>3</v>
      </c>
      <c r="C7" s="2">
        <v>1.5E-3</v>
      </c>
      <c r="D7" s="2">
        <v>2.5000000000000001E-3</v>
      </c>
      <c r="E7" s="2">
        <v>2.5000000000000001E-3</v>
      </c>
      <c r="F7" s="2">
        <v>7.0000000000000001E-3</v>
      </c>
      <c r="G7" s="2">
        <v>7.0000000000000001E-3</v>
      </c>
      <c r="H7" s="2">
        <v>7.0000000000000001E-3</v>
      </c>
      <c r="J7" s="3" t="s">
        <v>3</v>
      </c>
      <c r="K7" s="2">
        <v>2.5000000000000001E-3</v>
      </c>
      <c r="L7" s="2">
        <v>7.0000000000000001E-3</v>
      </c>
      <c r="M7" s="2">
        <v>7.0000000000000001E-3</v>
      </c>
      <c r="N7" s="2">
        <v>1.7000000000000001E-2</v>
      </c>
      <c r="O7" s="2">
        <v>1.7000000000000001E-2</v>
      </c>
      <c r="P7" s="2">
        <v>1.7000000000000001E-2</v>
      </c>
      <c r="W7" s="1" t="s">
        <v>5</v>
      </c>
      <c r="Y7" s="1" t="s">
        <v>2</v>
      </c>
      <c r="Z7" s="14">
        <v>0.8</v>
      </c>
      <c r="AB7" s="1">
        <v>5</v>
      </c>
    </row>
    <row r="8" spans="2:28" x14ac:dyDescent="0.3">
      <c r="B8" s="3" t="s">
        <v>2</v>
      </c>
      <c r="C8" s="2">
        <v>1.5E-3</v>
      </c>
      <c r="D8" s="2">
        <v>3.0000000000000001E-3</v>
      </c>
      <c r="E8" s="2">
        <v>3.0000000000000001E-3</v>
      </c>
      <c r="F8" s="2">
        <v>8.0000000000000002E-3</v>
      </c>
      <c r="G8" s="2">
        <v>8.0000000000000002E-3</v>
      </c>
      <c r="H8" s="2">
        <v>8.0000000000000002E-3</v>
      </c>
      <c r="J8" s="3" t="s">
        <v>2</v>
      </c>
      <c r="K8" s="2">
        <v>3.0000000000000001E-3</v>
      </c>
      <c r="L8" s="2">
        <v>8.0000000000000002E-3</v>
      </c>
      <c r="M8" s="2">
        <v>8.0000000000000002E-3</v>
      </c>
      <c r="N8" s="2">
        <v>1.7500000000000002E-2</v>
      </c>
      <c r="O8" s="2">
        <v>1.7500000000000002E-2</v>
      </c>
      <c r="P8" s="2">
        <v>1.7500000000000002E-2</v>
      </c>
      <c r="W8" s="1" t="s">
        <v>6</v>
      </c>
      <c r="Y8" s="1" t="s">
        <v>1</v>
      </c>
      <c r="Z8" s="14">
        <v>0.9</v>
      </c>
      <c r="AB8" s="1">
        <v>6</v>
      </c>
    </row>
    <row r="9" spans="2:28" x14ac:dyDescent="0.3">
      <c r="B9" s="3" t="s">
        <v>1</v>
      </c>
      <c r="C9" s="2">
        <v>2.5000000000000001E-3</v>
      </c>
      <c r="D9" s="2">
        <v>5.0000000000000001E-3</v>
      </c>
      <c r="E9" s="2">
        <v>5.0000000000000001E-3</v>
      </c>
      <c r="F9" s="2">
        <v>0.01</v>
      </c>
      <c r="G9" s="2">
        <v>0.01</v>
      </c>
      <c r="H9" s="2">
        <v>0.01</v>
      </c>
      <c r="J9" s="3" t="s">
        <v>1</v>
      </c>
      <c r="K9" s="2">
        <v>5.0000000000000001E-3</v>
      </c>
      <c r="L9" s="2">
        <v>0.01</v>
      </c>
      <c r="M9" s="2">
        <v>0.01</v>
      </c>
      <c r="N9" s="2">
        <v>0.02</v>
      </c>
      <c r="O9" s="2">
        <v>0.02</v>
      </c>
      <c r="P9" s="2">
        <v>0.02</v>
      </c>
      <c r="W9" s="1" t="s">
        <v>7</v>
      </c>
      <c r="Y9" s="1" t="s">
        <v>7</v>
      </c>
      <c r="Z9" s="14">
        <v>0.35</v>
      </c>
    </row>
    <row r="10" spans="2:28" x14ac:dyDescent="0.3">
      <c r="B10" s="3" t="s">
        <v>7</v>
      </c>
      <c r="C10" s="2">
        <v>2.5000000000000001E-3</v>
      </c>
      <c r="D10" s="2">
        <v>5.0000000000000001E-3</v>
      </c>
      <c r="E10" s="2">
        <v>5.0000000000000001E-3</v>
      </c>
      <c r="F10" s="2">
        <v>0.01</v>
      </c>
      <c r="G10" s="2">
        <v>0.01</v>
      </c>
      <c r="H10" s="2">
        <v>0.01</v>
      </c>
      <c r="J10" s="3" t="s">
        <v>7</v>
      </c>
      <c r="K10" s="2">
        <v>5.0000000000000001E-3</v>
      </c>
      <c r="L10" s="2">
        <v>0.01</v>
      </c>
      <c r="M10" s="2">
        <v>0.01</v>
      </c>
      <c r="N10" s="2">
        <v>0.02</v>
      </c>
      <c r="O10" s="2">
        <v>0.02</v>
      </c>
      <c r="P10" s="2">
        <v>0.02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D1D88-5C4E-49CA-922C-056D0A0CDBE1}">
  <dimension ref="B3:W10"/>
  <sheetViews>
    <sheetView workbookViewId="0"/>
  </sheetViews>
  <sheetFormatPr defaultRowHeight="16.5" x14ac:dyDescent="0.3"/>
  <cols>
    <col min="1" max="1" width="9.140625" style="1"/>
    <col min="2" max="2" width="18.5703125" style="1" customWidth="1"/>
    <col min="3" max="8" width="7.85546875" style="1" customWidth="1"/>
    <col min="9" max="9" width="9.140625" style="1"/>
    <col min="10" max="10" width="18.5703125" style="1" customWidth="1"/>
    <col min="11" max="16" width="7.85546875" style="1" customWidth="1"/>
    <col min="17" max="16384" width="9.140625" style="1"/>
  </cols>
  <sheetData>
    <row r="3" spans="2:23" x14ac:dyDescent="0.3">
      <c r="B3" s="3" t="s">
        <v>0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J3" s="3" t="s">
        <v>14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T3" s="1" t="s">
        <v>23</v>
      </c>
      <c r="W3" s="1" t="s">
        <v>1</v>
      </c>
    </row>
    <row r="4" spans="2:23" x14ac:dyDescent="0.3">
      <c r="B4" s="3" t="s">
        <v>1</v>
      </c>
      <c r="C4" s="2">
        <v>2.5000000000000001E-3</v>
      </c>
      <c r="D4" s="2">
        <v>5.0000000000000001E-3</v>
      </c>
      <c r="E4" s="2">
        <v>5.0000000000000001E-3</v>
      </c>
      <c r="F4" s="2">
        <v>0.01</v>
      </c>
      <c r="G4" s="2">
        <v>0.01</v>
      </c>
      <c r="H4" s="2">
        <v>0.01</v>
      </c>
      <c r="J4" s="3" t="s">
        <v>1</v>
      </c>
      <c r="K4" s="2">
        <v>5.0000000000000001E-3</v>
      </c>
      <c r="L4" s="2">
        <v>0.01</v>
      </c>
      <c r="M4" s="2">
        <v>0.01</v>
      </c>
      <c r="N4" s="2">
        <v>0.02</v>
      </c>
      <c r="O4" s="2">
        <v>0.02</v>
      </c>
      <c r="P4" s="2">
        <v>0.02</v>
      </c>
      <c r="T4" s="1" t="s">
        <v>14</v>
      </c>
      <c r="W4" s="1" t="s">
        <v>2</v>
      </c>
    </row>
    <row r="5" spans="2:23" x14ac:dyDescent="0.3">
      <c r="B5" s="3" t="s">
        <v>2</v>
      </c>
      <c r="C5" s="2">
        <v>1.5E-3</v>
      </c>
      <c r="D5" s="2">
        <v>3.0000000000000001E-3</v>
      </c>
      <c r="E5" s="2">
        <v>3.0000000000000001E-3</v>
      </c>
      <c r="F5" s="2">
        <v>8.0000000000000002E-3</v>
      </c>
      <c r="G5" s="2">
        <v>8.0000000000000002E-3</v>
      </c>
      <c r="H5" s="2">
        <v>8.0000000000000002E-3</v>
      </c>
      <c r="J5" s="3" t="s">
        <v>2</v>
      </c>
      <c r="K5" s="2">
        <v>3.0000000000000001E-3</v>
      </c>
      <c r="L5" s="2">
        <v>8.0000000000000002E-3</v>
      </c>
      <c r="M5" s="2">
        <v>8.0000000000000002E-3</v>
      </c>
      <c r="N5" s="2">
        <v>1.7500000000000002E-2</v>
      </c>
      <c r="O5" s="2">
        <v>1.7500000000000002E-2</v>
      </c>
      <c r="P5" s="2">
        <v>1.7500000000000002E-2</v>
      </c>
      <c r="W5" s="1" t="s">
        <v>3</v>
      </c>
    </row>
    <row r="6" spans="2:23" x14ac:dyDescent="0.3">
      <c r="B6" s="3" t="s">
        <v>3</v>
      </c>
      <c r="C6" s="2">
        <v>1.5E-3</v>
      </c>
      <c r="D6" s="2">
        <v>2.5000000000000001E-3</v>
      </c>
      <c r="E6" s="2">
        <v>2.5000000000000001E-3</v>
      </c>
      <c r="F6" s="2">
        <v>7.0000000000000001E-3</v>
      </c>
      <c r="G6" s="2">
        <v>7.0000000000000001E-3</v>
      </c>
      <c r="H6" s="2">
        <v>7.0000000000000001E-3</v>
      </c>
      <c r="J6" s="3" t="s">
        <v>3</v>
      </c>
      <c r="K6" s="2">
        <v>2.5000000000000001E-3</v>
      </c>
      <c r="L6" s="2">
        <v>7.0000000000000001E-3</v>
      </c>
      <c r="M6" s="2">
        <v>7.0000000000000001E-3</v>
      </c>
      <c r="N6" s="2">
        <v>1.7000000000000001E-2</v>
      </c>
      <c r="O6" s="2">
        <v>1.7000000000000001E-2</v>
      </c>
      <c r="P6" s="2">
        <v>1.7000000000000001E-2</v>
      </c>
      <c r="W6" s="1" t="s">
        <v>4</v>
      </c>
    </row>
    <row r="7" spans="2:23" x14ac:dyDescent="0.3">
      <c r="B7" s="3" t="s">
        <v>4</v>
      </c>
      <c r="C7" s="2">
        <v>1.5E-3</v>
      </c>
      <c r="D7" s="2">
        <v>1.5E-3</v>
      </c>
      <c r="E7" s="2">
        <v>1.5E-3</v>
      </c>
      <c r="F7" s="2">
        <v>5.0000000000000001E-3</v>
      </c>
      <c r="G7" s="2">
        <v>5.0000000000000001E-3</v>
      </c>
      <c r="H7" s="2">
        <v>5.0000000000000001E-3</v>
      </c>
      <c r="J7" s="3" t="s">
        <v>4</v>
      </c>
      <c r="K7" s="2">
        <v>1.5E-3</v>
      </c>
      <c r="L7" s="2">
        <v>5.0000000000000001E-3</v>
      </c>
      <c r="M7" s="2">
        <v>5.0000000000000001E-3</v>
      </c>
      <c r="N7" s="2">
        <v>1.4999999999999999E-2</v>
      </c>
      <c r="O7" s="2">
        <v>1.4999999999999999E-2</v>
      </c>
      <c r="P7" s="2">
        <v>1.4999999999999999E-2</v>
      </c>
      <c r="W7" s="1" t="s">
        <v>5</v>
      </c>
    </row>
    <row r="8" spans="2:23" x14ac:dyDescent="0.3">
      <c r="B8" s="3" t="s">
        <v>5</v>
      </c>
      <c r="C8" s="2">
        <v>1.5E-3</v>
      </c>
      <c r="D8" s="2">
        <v>1.5E-3</v>
      </c>
      <c r="E8" s="2">
        <v>1.5E-3</v>
      </c>
      <c r="F8" s="2">
        <v>3.5000000000000001E-3</v>
      </c>
      <c r="G8" s="2">
        <v>3.5000000000000001E-3</v>
      </c>
      <c r="H8" s="2">
        <v>3.5000000000000001E-3</v>
      </c>
      <c r="J8" s="3" t="s">
        <v>5</v>
      </c>
      <c r="K8" s="2">
        <v>1.5E-3</v>
      </c>
      <c r="L8" s="2">
        <v>3.5000000000000001E-3</v>
      </c>
      <c r="M8" s="2">
        <v>3.5000000000000001E-3</v>
      </c>
      <c r="N8" s="2">
        <v>1.35E-2</v>
      </c>
      <c r="O8" s="2">
        <v>1.35E-2</v>
      </c>
      <c r="P8" s="2">
        <v>1.35E-2</v>
      </c>
      <c r="W8" s="1" t="s">
        <v>6</v>
      </c>
    </row>
    <row r="9" spans="2:23" x14ac:dyDescent="0.3">
      <c r="B9" s="3" t="s">
        <v>6</v>
      </c>
      <c r="C9" s="2">
        <v>1.5E-3</v>
      </c>
      <c r="D9" s="2">
        <v>1.5E-3</v>
      </c>
      <c r="E9" s="2">
        <v>1.5E-3</v>
      </c>
      <c r="F9" s="2">
        <v>2.5000000000000001E-3</v>
      </c>
      <c r="G9" s="2">
        <v>2.5000000000000001E-3</v>
      </c>
      <c r="H9" s="2">
        <v>2.5000000000000001E-3</v>
      </c>
      <c r="J9" s="3" t="s">
        <v>6</v>
      </c>
      <c r="K9" s="2">
        <v>1.5E-3</v>
      </c>
      <c r="L9" s="2">
        <v>2.5000000000000001E-3</v>
      </c>
      <c r="M9" s="2">
        <v>2.5000000000000001E-3</v>
      </c>
      <c r="N9" s="2">
        <v>1.2500000000000001E-2</v>
      </c>
      <c r="O9" s="2">
        <v>1.2500000000000001E-2</v>
      </c>
      <c r="P9" s="2">
        <v>1.2500000000000001E-2</v>
      </c>
      <c r="W9" s="1" t="s">
        <v>7</v>
      </c>
    </row>
    <row r="10" spans="2:23" x14ac:dyDescent="0.3">
      <c r="B10" s="3" t="s">
        <v>7</v>
      </c>
      <c r="C10" s="2">
        <v>2.5000000000000001E-3</v>
      </c>
      <c r="D10" s="2">
        <v>5.0000000000000001E-3</v>
      </c>
      <c r="E10" s="2">
        <v>5.0000000000000001E-3</v>
      </c>
      <c r="F10" s="2">
        <v>0.01</v>
      </c>
      <c r="G10" s="2">
        <v>0.01</v>
      </c>
      <c r="H10" s="2">
        <v>0.01</v>
      </c>
      <c r="J10" s="3" t="s">
        <v>7</v>
      </c>
      <c r="K10" s="2">
        <v>5.0000000000000001E-3</v>
      </c>
      <c r="L10" s="2">
        <v>0.01</v>
      </c>
      <c r="M10" s="2">
        <v>0.01</v>
      </c>
      <c r="N10" s="2">
        <v>0.02</v>
      </c>
      <c r="O10" s="2">
        <v>0.02</v>
      </c>
      <c r="P10" s="2">
        <v>0.02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GĮ-skaičiuoklė</vt:lpstr>
      <vt:lpstr>data</vt:lpstr>
      <vt:lpstr>data_not-sort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Eugenijus</dc:creator>
  <cp:lastModifiedBy>Eugenijus</cp:lastModifiedBy>
  <dcterms:created xsi:type="dcterms:W3CDTF">2022-09-08T05:36:07Z</dcterms:created>
  <dcterms:modified xsi:type="dcterms:W3CDTF">2022-09-22T14:44:58Z</dcterms:modified>
</cp:coreProperties>
</file>