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J:\KS derinimui\Aligatorius\"/>
    </mc:Choice>
  </mc:AlternateContent>
  <xr:revisionPtr revIDLastSave="0" documentId="13_ncr:1_{E6B9BCAC-C1D9-47FE-902A-1E4D637D5C90}" xr6:coauthVersionLast="45" xr6:coauthVersionMax="45" xr10:uidLastSave="{00000000-0000-0000-0000-000000000000}"/>
  <workbookProtection workbookAlgorithmName="SHA-512" workbookHashValue="vD+5+qVpf8q620V4s2ZuIxlXvXsZst3jNttk4KUZ7g451+w+mbXl+vs5RFcyvyJ+zTXKsF9bAX9k7EU/OX5quA==" workbookSaltValue="vG1bMQLSbTIKdvip9H9QNQ==" workbookSpinCount="100000" lockStructure="1"/>
  <bookViews>
    <workbookView xWindow="28680" yWindow="-120" windowWidth="29040" windowHeight="15840" xr2:uid="{D535D060-9530-4CBE-A7C3-01FBC4BF3D7B}"/>
  </bookViews>
  <sheets>
    <sheet name="Skaičiuoklė"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2" l="1"/>
  <c r="C16" i="2" s="1"/>
  <c r="E14" i="2"/>
  <c r="J11" i="2" l="1"/>
  <c r="J7" i="2"/>
  <c r="J12" i="2" l="1"/>
  <c r="J13" i="2" l="1"/>
  <c r="A5" i="2"/>
  <c r="K9" i="2"/>
  <c r="J9" i="2" s="1"/>
  <c r="J10" i="2" s="1"/>
  <c r="B8" i="2" l="1"/>
  <c r="J22" i="2"/>
  <c r="J23" i="2"/>
  <c r="C17" i="2"/>
  <c r="J6" i="2"/>
  <c r="B9" i="2" l="1"/>
  <c r="J21" i="2"/>
  <c r="J16" i="2" l="1"/>
  <c r="B10" i="2" s="1"/>
</calcChain>
</file>

<file path=xl/sharedStrings.xml><?xml version="1.0" encoding="utf-8"?>
<sst xmlns="http://schemas.openxmlformats.org/spreadsheetml/2006/main" count="34" uniqueCount="34">
  <si>
    <t xml:space="preserve">PASKOLOS SUMOS APSKAIČIAVIMAS
</t>
  </si>
  <si>
    <t>Pavadinimas</t>
  </si>
  <si>
    <t>Užpildomi duomenys:</t>
  </si>
  <si>
    <t>NE</t>
  </si>
  <si>
    <t>TAIP</t>
  </si>
  <si>
    <t>Maksimali galima paskolos suma be sumos ribojimo</t>
  </si>
  <si>
    <t>Maksimali galima paskolos suma</t>
  </si>
  <si>
    <t>JEIGU PASKOLOS SUMA NEPANAUDOJAMA PER 4 MĖNESIUS NUO SUTARTIES PASIRAŠYMO, PAREIŠKĖJAS NEPANAUDOTĄ PASKOLOS SUMĄ TURI GRĄŽINTI</t>
  </si>
  <si>
    <t>Verslo subjekto Apyvartos</t>
  </si>
  <si>
    <t>Lapkritis</t>
  </si>
  <si>
    <t>Gruodis</t>
  </si>
  <si>
    <t>Sausis</t>
  </si>
  <si>
    <t>Viso:</t>
  </si>
  <si>
    <t>2019 metai (2020 sausis)</t>
  </si>
  <si>
    <t>2020 metai (2021 sausis)</t>
  </si>
  <si>
    <t>Verslo subjektas pajamas gavo 2019 metais lapkričio, gruodžio ir 2020 metų sausio mėnesį:</t>
  </si>
  <si>
    <t>Veikla vykdoma nuo: (YYYY-MM-DD)</t>
  </si>
  <si>
    <t>Paskolos gavėjo tinkamumas pagal palyginamųjų apyvartų kritimą:</t>
  </si>
  <si>
    <t>Tikslus ayvartų kritimas remiantis pateiktais duomenimis:</t>
  </si>
  <si>
    <t>TINKAMAS Paskolai gauti</t>
  </si>
  <si>
    <t>NETINKAMAS Paskolai gauti</t>
  </si>
  <si>
    <r>
      <rPr>
        <b/>
        <sz val="11"/>
        <rFont val="Calibri"/>
        <family val="2"/>
        <charset val="186"/>
        <scheme val="minor"/>
      </rPr>
      <t>*</t>
    </r>
    <r>
      <rPr>
        <sz val="11"/>
        <rFont val="Calibri"/>
        <family val="2"/>
        <charset val="186"/>
        <scheme val="minor"/>
      </rPr>
      <t>Paskolos gavėjui iki Paraiškos pateikimo jau suteiktų paskolų ir (ar) lizingo sandorių suma</t>
    </r>
  </si>
  <si>
    <r>
      <t xml:space="preserve">Jeigu maksimaliai paskolai nustatyti taikomas dvigubo metinio darbo užmokesčio metodas įrašykite pareiškėjo 2019 m. </t>
    </r>
    <r>
      <rPr>
        <b/>
        <sz val="11"/>
        <rFont val="Calibri"/>
        <family val="2"/>
        <charset val="186"/>
        <scheme val="minor"/>
      </rPr>
      <t>metines</t>
    </r>
    <r>
      <rPr>
        <sz val="11"/>
        <rFont val="Calibri"/>
        <family val="2"/>
        <charset val="186"/>
        <scheme val="minor"/>
      </rPr>
      <t xml:space="preserve"> darbo užmokesčio su mokesčiais ir priedais sąnaudas
</t>
    </r>
    <r>
      <rPr>
        <b/>
        <sz val="11"/>
        <rFont val="Calibri"/>
        <family val="2"/>
        <charset val="186"/>
        <scheme val="minor"/>
      </rPr>
      <t>(Jeigu taikoma įrašyti sumą)</t>
    </r>
  </si>
  <si>
    <t>MAX pagal apyvartas</t>
  </si>
  <si>
    <t>MAX pagal DU</t>
  </si>
  <si>
    <r>
      <rPr>
        <b/>
        <sz val="11"/>
        <color theme="1"/>
        <rFont val="Calibri"/>
        <family val="2"/>
        <charset val="186"/>
        <scheme val="minor"/>
      </rPr>
      <t>BENDRI REIKALAVIMAI:</t>
    </r>
    <r>
      <rPr>
        <sz val="11"/>
        <color theme="1"/>
        <rFont val="Calibri"/>
        <family val="2"/>
        <charset val="186"/>
        <scheme val="minor"/>
      </rPr>
      <t xml:space="preserve">
Paskolos sumos dydžio apskaičiavimas atliekamas kai:
1)Pareiškėjas tinkamas gauti paskolą paga Aprašą ir kai, nepatiria sunkumų arba sunkumų patyrimo vertinimas netaikomas. ;
2) Lyginamuoju laikotarpiu verslo subjekto apyvartų kritimas privalo būti ne mažesnis nei 30%, išimtis taikoma verslo subjektamas kurie 2019 metų atitinakmu laikotarpiu pajamų negavo, kaip tai numatyta Apraše;
3) Vienam Paskolos gavėjui iš Priemonės lėšų gali būti suteikiama tik viena Paskola;
4) Paskolos suma negali būti didinama;</t>
    </r>
  </si>
  <si>
    <t>Taikomas max</t>
  </si>
  <si>
    <t>Galima paskolos suma pagal 1 mėnesio apyvartų vidurkį:</t>
  </si>
  <si>
    <r>
      <rPr>
        <b/>
        <sz val="11"/>
        <rFont val="Calibri"/>
        <family val="2"/>
        <charset val="186"/>
        <scheme val="minor"/>
      </rPr>
      <t>Sumos apskaičiavimo metodika:</t>
    </r>
    <r>
      <rPr>
        <sz val="11"/>
        <rFont val="Calibri"/>
        <family val="2"/>
        <charset val="186"/>
        <scheme val="minor"/>
      </rPr>
      <t xml:space="preserve">
</t>
    </r>
    <r>
      <rPr>
        <b/>
        <u/>
        <sz val="11"/>
        <rFont val="Calibri"/>
        <family val="2"/>
        <charset val="186"/>
        <scheme val="minor"/>
      </rPr>
      <t>Maksimalios galimos paskolos sumos apskaičiavimas galimas pagal vieną iš šių metodų (pasirinktinai):</t>
    </r>
    <r>
      <rPr>
        <sz val="11"/>
        <rFont val="Calibri"/>
        <family val="2"/>
        <charset val="186"/>
        <scheme val="minor"/>
      </rPr>
      <t xml:space="preserve">
1) Paskolos suma apskaičiuojama remiantis priskaičiuotu darbo užmokesčiu. Paskolos suma turi neviršyti dvigubos Paskolos gavėjo darbuotojams priskaičiuotos darbo užmokesčio su mokesčiais, įskaitant privalomojo socialinio draudimo ir sveikatos draudimo įmokas, sumos per metus. Jei Paskolos gavėjas veiklą vykdė 2019 m. ir anksčiau, darbo užmokesčio su mokesčiais suma nustatoma pagal 2019 m. faktinius duomenis. Tais atvejais, kai Paskolos gavėjas pradėjo veiklą po 2019 m. sausio 1 d., Paskolos suma negali viršyti numatomos darbo užmokesčio su mokesčiais sumos, išmokėtinos per pirmuosius dvejus jo veiklos metus, apskaičiuotos remiantis:
a)	Paskolos gavėjų, pradėjusių veiklą 2019 m. ir anksčiau atveju, 2019 m. faktiniais duomenimis;
b)	Paskolos gavėjų, pradėjusių veiklą 2020 m. atveju, 2020 m. faktiniais duomenimis;
2) Visų Paskolų, suteiktų pagal Kumunikato nuostatas, sumos, turi neviršyti 25 procentų Paskolos gavėjo metinės apyvartos; 
</t>
    </r>
    <r>
      <rPr>
        <b/>
        <u/>
        <sz val="11"/>
        <rFont val="Calibri"/>
        <family val="2"/>
        <charset val="186"/>
        <scheme val="minor"/>
      </rPr>
      <t>Tiksli Paskolos suma apskaičiuojama pagal verslo subjekto apyvartas:</t>
    </r>
    <r>
      <rPr>
        <sz val="11"/>
        <rFont val="Calibri"/>
        <family val="2"/>
        <charset val="186"/>
        <scheme val="minor"/>
      </rPr>
      <t xml:space="preserve">
(A) Tais atvejais jei subjektas veiklą vykdė ir pajamas gavo visu Nutarime Nr. 1226 6.1 papunktyje nurodytu visu lyginamuoju laikotarpiu, finansuojama paskolos suma lygi vidutinėms 2019 metų vieno mėnesio apyvartoms.
(B)Tais atvejais jei verslo subjektas veiklą pradėjo vykdyti vėliau nei nuo 2020 metų sausio 1 dienos, arba kai Verslo subjektas, skaičiuojant nuo 2019 m. lapkričio 1 d. iki 2020 m. sausio 31 d., pajamų negavo, o jo vykdoma pagrindinė ūkinė veikla yra įtraukta į sąrašą, nurodytą Nutarimo Nr. 1226 6.2 papunktyje, finansuojama paskolos suma lygi vidutinėms vieno mėnesio apyvartoms nuo visų 2020 metų (faktiškai veiklą vykdytų mėnesių).
</t>
    </r>
    <r>
      <rPr>
        <b/>
        <u/>
        <sz val="11"/>
        <rFont val="Calibri"/>
        <family val="2"/>
        <charset val="186"/>
        <scheme val="minor"/>
      </rPr>
      <t>Bet kuriuo atveju paskolos suma negali viršyti 100 000 EUR.</t>
    </r>
  </si>
  <si>
    <r>
      <rPr>
        <b/>
        <sz val="11"/>
        <rFont val="Calibri"/>
        <family val="2"/>
        <charset val="186"/>
        <scheme val="minor"/>
      </rPr>
      <t>*Sumuojamos šios paskolos ir finansiniai sandoriai:</t>
    </r>
    <r>
      <rPr>
        <sz val="11"/>
        <rFont val="Calibri"/>
        <family val="2"/>
        <charset val="186"/>
        <scheme val="minor"/>
      </rPr>
      <t xml:space="preserve">
- Paskola (-os) ar lizingo sandoris (-iai), kurie yra garantuoti skatinamosios finansinės priemonės „Portfelinės garantijos paskoloms 2“ lėšomis
- Paskola (-os)  iš skatinamosios finansinės priemonės „Paskolos labiausiai nuo COVID-19 nukentėjusiems verslams“ lėšų
- Paskola (-os)  iš skatinamosios finansinės priemonės „Apmokėtinų sąskaitų Paskolos“ lėšų
- Paskola (-os)  iš skatinamosios finansinės priemonės "Paskolos turizmo ir viešojo maitinimo paslaugų teikėjams“ lėšų
- Kita (-os) pagal 2020 m. kovo 19 d. Europos Komisijos komunikatą dėl laikinosios valstybės pagalbos priemonių, skirtų ekonomikai remti reaguojant į dabartinį COVID-19 protrūkį, sistemos 3.2 ir (arba) 3.3 punktą įgyvendinama (-os) priemonė (-ės)</t>
    </r>
  </si>
  <si>
    <t>&gt;24</t>
  </si>
  <si>
    <t>&lt;12</t>
  </si>
  <si>
    <t>24&gt;x&gt;12</t>
  </si>
  <si>
    <t>Jeigu Verslo subjektas 2019 metais lapkritį, gruodį ar 2020 metų sausio mėnesiais pajamų negavo, apyvartų kritimo apskaičiavimas netaikomas.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</si>
</sst>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2" x14ac:knownFonts="1">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b/>
      <sz val="11"/>
      <color theme="1"/>
      <name val="Calibri"/>
      <family val="2"/>
      <charset val="186"/>
      <scheme val="minor"/>
    </font>
    <font>
      <b/>
      <sz val="11"/>
      <name val="Calibri"/>
      <family val="2"/>
      <charset val="186"/>
      <scheme val="minor"/>
    </font>
    <font>
      <sz val="11"/>
      <name val="Calibri"/>
      <family val="2"/>
      <charset val="186"/>
      <scheme val="minor"/>
    </font>
    <font>
      <sz val="11"/>
      <color theme="1"/>
      <name val="Calibri"/>
      <family val="2"/>
      <scheme val="minor"/>
    </font>
    <font>
      <sz val="11"/>
      <name val="Calibri"/>
      <family val="2"/>
      <scheme val="minor"/>
    </font>
    <font>
      <b/>
      <sz val="11"/>
      <color rgb="FFFF0000"/>
      <name val="Calibri"/>
      <family val="2"/>
      <charset val="186"/>
      <scheme val="minor"/>
    </font>
    <font>
      <sz val="12"/>
      <name val="Calibri"/>
      <family val="2"/>
      <charset val="186"/>
      <scheme val="minor"/>
    </font>
    <font>
      <b/>
      <sz val="12"/>
      <name val="Calibri"/>
      <family val="2"/>
      <charset val="186"/>
      <scheme val="minor"/>
    </font>
    <font>
      <b/>
      <u/>
      <sz val="11"/>
      <name val="Calibri"/>
      <family val="2"/>
      <charset val="186"/>
      <scheme val="minor"/>
    </font>
  </fonts>
  <fills count="5">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s>
  <cellStyleXfs count="5">
    <xf numFmtId="0" fontId="0" fillId="0" borderId="0"/>
    <xf numFmtId="0" fontId="1" fillId="0" borderId="0"/>
    <xf numFmtId="0" fontId="6" fillId="0" borderId="0"/>
    <xf numFmtId="43" fontId="1" fillId="0" borderId="0" applyFont="0" applyFill="0" applyBorder="0" applyAlignment="0" applyProtection="0"/>
    <xf numFmtId="9" fontId="1" fillId="0" borderId="0" applyFont="0" applyFill="0" applyBorder="0" applyAlignment="0" applyProtection="0"/>
  </cellStyleXfs>
  <cellXfs count="84">
    <xf numFmtId="0" fontId="0" fillId="0" borderId="0" xfId="0"/>
    <xf numFmtId="0" fontId="1" fillId="0" borderId="0" xfId="1"/>
    <xf numFmtId="0" fontId="4" fillId="0" borderId="5" xfId="1" applyFont="1" applyBorder="1"/>
    <xf numFmtId="0" fontId="5" fillId="0" borderId="6" xfId="1" applyFont="1" applyBorder="1"/>
    <xf numFmtId="0" fontId="5" fillId="0" borderId="8" xfId="1" applyFont="1" applyBorder="1"/>
    <xf numFmtId="0" fontId="5" fillId="0" borderId="8" xfId="1" applyFont="1" applyBorder="1" applyAlignment="1">
      <alignment wrapText="1"/>
    </xf>
    <xf numFmtId="0" fontId="9" fillId="3" borderId="9" xfId="1" applyFont="1" applyFill="1" applyBorder="1"/>
    <xf numFmtId="164" fontId="10" fillId="3" borderId="10" xfId="3" applyNumberFormat="1" applyFont="1" applyFill="1" applyBorder="1" applyProtection="1"/>
    <xf numFmtId="0" fontId="3" fillId="0" borderId="5" xfId="1" applyFont="1" applyBorder="1" applyAlignment="1">
      <alignment horizontal="center"/>
    </xf>
    <xf numFmtId="0" fontId="3" fillId="0" borderId="11" xfId="1" applyFont="1" applyBorder="1" applyAlignment="1">
      <alignment horizontal="center"/>
    </xf>
    <xf numFmtId="0" fontId="3" fillId="0" borderId="10" xfId="1" applyFont="1" applyBorder="1"/>
    <xf numFmtId="0" fontId="1" fillId="4" borderId="12" xfId="1" applyFill="1" applyBorder="1" applyAlignment="1">
      <alignment horizontal="center"/>
    </xf>
    <xf numFmtId="0" fontId="1" fillId="0" borderId="0" xfId="1" applyAlignment="1">
      <alignment vertical="top" wrapText="1"/>
    </xf>
    <xf numFmtId="0" fontId="7" fillId="2" borderId="7" xfId="2" applyFont="1" applyFill="1" applyBorder="1" applyAlignment="1" applyProtection="1">
      <alignment horizontal="right" vertical="center"/>
      <protection locked="0"/>
    </xf>
    <xf numFmtId="14" fontId="7" fillId="2" borderId="7" xfId="2" applyNumberFormat="1" applyFont="1" applyFill="1" applyBorder="1" applyAlignment="1" applyProtection="1">
      <alignment horizontal="right" vertical="center"/>
      <protection locked="0"/>
    </xf>
    <xf numFmtId="0" fontId="4" fillId="0" borderId="1" xfId="1" applyFont="1" applyBorder="1"/>
    <xf numFmtId="0" fontId="1" fillId="4" borderId="21" xfId="1" applyFill="1" applyBorder="1" applyAlignment="1">
      <alignment horizontal="center"/>
    </xf>
    <xf numFmtId="0" fontId="7" fillId="2" borderId="22" xfId="2" applyFont="1" applyFill="1" applyBorder="1" applyAlignment="1" applyProtection="1">
      <alignment horizontal="right" vertical="center"/>
      <protection locked="0"/>
    </xf>
    <xf numFmtId="0" fontId="2" fillId="4" borderId="0" xfId="1" applyFont="1" applyFill="1"/>
    <xf numFmtId="0" fontId="1" fillId="4" borderId="0" xfId="1" applyFill="1"/>
    <xf numFmtId="0" fontId="1" fillId="4" borderId="0" xfId="1" applyFill="1" applyAlignment="1">
      <alignment horizontal="center"/>
    </xf>
    <xf numFmtId="0" fontId="1" fillId="4" borderId="0" xfId="1" applyFill="1" applyAlignment="1">
      <alignment vertical="top" wrapText="1"/>
    </xf>
    <xf numFmtId="0" fontId="7" fillId="0" borderId="7" xfId="2" applyFont="1" applyBorder="1" applyAlignment="1">
      <alignment horizontal="center" vertical="center"/>
    </xf>
    <xf numFmtId="0" fontId="7" fillId="0" borderId="22" xfId="2" applyFont="1" applyBorder="1" applyAlignment="1">
      <alignment horizontal="center" vertical="center"/>
    </xf>
    <xf numFmtId="0" fontId="2" fillId="4" borderId="0" xfId="1" applyFont="1" applyFill="1" applyAlignment="1"/>
    <xf numFmtId="0" fontId="2" fillId="0" borderId="0" xfId="1" applyFont="1" applyFill="1"/>
    <xf numFmtId="0" fontId="1" fillId="0" borderId="0" xfId="1" applyFill="1"/>
    <xf numFmtId="0" fontId="4" fillId="0" borderId="0" xfId="1" applyFont="1" applyFill="1"/>
    <xf numFmtId="9" fontId="8" fillId="0" borderId="0" xfId="1" applyNumberFormat="1" applyFont="1" applyFill="1"/>
    <xf numFmtId="9" fontId="2" fillId="0" borderId="0" xfId="1" applyNumberFormat="1" applyFont="1" applyFill="1"/>
    <xf numFmtId="14" fontId="2" fillId="0" borderId="0" xfId="1" applyNumberFormat="1" applyFont="1" applyFill="1"/>
    <xf numFmtId="14" fontId="1" fillId="0" borderId="0" xfId="1" applyNumberFormat="1" applyFill="1"/>
    <xf numFmtId="0" fontId="2" fillId="0" borderId="0" xfId="1" applyFont="1" applyFill="1" applyAlignment="1">
      <alignment horizontal="right" vertical="top"/>
    </xf>
    <xf numFmtId="0" fontId="1" fillId="0" borderId="0" xfId="1" applyFill="1" applyAlignment="1">
      <alignment horizontal="center"/>
    </xf>
    <xf numFmtId="0" fontId="1" fillId="0" borderId="0" xfId="1" applyFill="1" applyAlignment="1">
      <alignment vertical="top" wrapText="1"/>
    </xf>
    <xf numFmtId="1" fontId="5" fillId="0" borderId="7" xfId="3" applyNumberFormat="1" applyFont="1" applyFill="1" applyBorder="1" applyProtection="1"/>
    <xf numFmtId="0" fontId="10" fillId="3" borderId="37" xfId="1" applyFont="1" applyFill="1" applyBorder="1"/>
    <xf numFmtId="1" fontId="10" fillId="3" borderId="10" xfId="3" applyNumberFormat="1" applyFont="1" applyFill="1" applyBorder="1" applyProtection="1"/>
    <xf numFmtId="0" fontId="1" fillId="4" borderId="13" xfId="1" applyFill="1" applyBorder="1"/>
    <xf numFmtId="0" fontId="1" fillId="4" borderId="0" xfId="1" applyFill="1" applyBorder="1"/>
    <xf numFmtId="0" fontId="1" fillId="4" borderId="31" xfId="1" applyFill="1" applyBorder="1"/>
    <xf numFmtId="0" fontId="3" fillId="0" borderId="1" xfId="1" applyFont="1" applyBorder="1" applyAlignment="1">
      <alignment horizontal="center"/>
    </xf>
    <xf numFmtId="0" fontId="3" fillId="0" borderId="2" xfId="1" applyFont="1" applyBorder="1" applyAlignment="1">
      <alignment horizontal="center"/>
    </xf>
    <xf numFmtId="0" fontId="3" fillId="0" borderId="3" xfId="1" applyFont="1" applyBorder="1" applyAlignment="1">
      <alignment horizontal="center"/>
    </xf>
    <xf numFmtId="0" fontId="3" fillId="0" borderId="27" xfId="1" applyFont="1" applyBorder="1" applyAlignment="1">
      <alignment horizontal="center"/>
    </xf>
    <xf numFmtId="0" fontId="3" fillId="0" borderId="28" xfId="1" applyFont="1" applyBorder="1" applyAlignment="1">
      <alignment horizontal="center"/>
    </xf>
    <xf numFmtId="0" fontId="3" fillId="0" borderId="30" xfId="1" applyFont="1" applyBorder="1" applyAlignment="1">
      <alignment horizontal="center"/>
    </xf>
    <xf numFmtId="0" fontId="3" fillId="0" borderId="13" xfId="1" applyFont="1" applyBorder="1" applyAlignment="1">
      <alignment horizontal="center"/>
    </xf>
    <xf numFmtId="0" fontId="3" fillId="0" borderId="0" xfId="1" applyFont="1" applyBorder="1" applyAlignment="1">
      <alignment horizontal="center"/>
    </xf>
    <xf numFmtId="0" fontId="3" fillId="0" borderId="31" xfId="1" applyFont="1" applyBorder="1" applyAlignment="1">
      <alignment horizontal="center"/>
    </xf>
    <xf numFmtId="0" fontId="2" fillId="0" borderId="23" xfId="1" applyFont="1" applyBorder="1" applyAlignment="1">
      <alignment horizontal="center"/>
    </xf>
    <xf numFmtId="0" fontId="2" fillId="0" borderId="24" xfId="1" applyFont="1" applyBorder="1" applyAlignment="1">
      <alignment horizontal="center"/>
    </xf>
    <xf numFmtId="0" fontId="2" fillId="0" borderId="26" xfId="1" applyFont="1" applyBorder="1" applyAlignment="1">
      <alignment horizontal="center"/>
    </xf>
    <xf numFmtId="0" fontId="5" fillId="0" borderId="33" xfId="1" applyFont="1" applyBorder="1" applyAlignment="1">
      <alignment horizontal="left" vertical="top" wrapText="1"/>
    </xf>
    <xf numFmtId="0" fontId="5" fillId="0" borderId="14" xfId="1" applyFont="1" applyBorder="1" applyAlignment="1">
      <alignment horizontal="left" vertical="top" wrapText="1"/>
    </xf>
    <xf numFmtId="0" fontId="5" fillId="0" borderId="34" xfId="1" applyFont="1" applyBorder="1" applyAlignment="1">
      <alignment horizontal="left" vertical="top" wrapText="1"/>
    </xf>
    <xf numFmtId="0" fontId="5" fillId="0" borderId="13" xfId="1" applyFont="1" applyBorder="1" applyAlignment="1">
      <alignment horizontal="left" vertical="top" wrapText="1"/>
    </xf>
    <xf numFmtId="0" fontId="5" fillId="0" borderId="0" xfId="1" applyFont="1" applyBorder="1" applyAlignment="1">
      <alignment horizontal="left" vertical="top" wrapText="1"/>
    </xf>
    <xf numFmtId="0" fontId="5" fillId="0" borderId="31" xfId="1" applyFont="1" applyBorder="1" applyAlignment="1">
      <alignment horizontal="left" vertical="top" wrapText="1"/>
    </xf>
    <xf numFmtId="0" fontId="5" fillId="0" borderId="4" xfId="1" applyFont="1" applyBorder="1" applyAlignment="1">
      <alignment horizontal="left" vertical="top" wrapText="1"/>
    </xf>
    <xf numFmtId="0" fontId="5" fillId="0" borderId="29" xfId="1" applyFont="1" applyBorder="1" applyAlignment="1">
      <alignment horizontal="left" vertical="top" wrapText="1"/>
    </xf>
    <xf numFmtId="0" fontId="5" fillId="0" borderId="32" xfId="1" applyFont="1" applyBorder="1" applyAlignment="1">
      <alignment horizontal="left" vertical="top" wrapText="1"/>
    </xf>
    <xf numFmtId="0" fontId="0" fillId="0" borderId="33" xfId="1" applyFont="1" applyBorder="1" applyAlignment="1">
      <alignment horizontal="left" wrapText="1"/>
    </xf>
    <xf numFmtId="0" fontId="0" fillId="0" borderId="14" xfId="1" applyFont="1" applyBorder="1" applyAlignment="1">
      <alignment horizontal="left" wrapText="1"/>
    </xf>
    <xf numFmtId="0" fontId="0" fillId="0" borderId="34" xfId="1" applyFont="1" applyBorder="1" applyAlignment="1">
      <alignment horizontal="left" wrapText="1"/>
    </xf>
    <xf numFmtId="0" fontId="0" fillId="0" borderId="13" xfId="1" applyFont="1" applyBorder="1" applyAlignment="1">
      <alignment horizontal="left" wrapText="1"/>
    </xf>
    <xf numFmtId="0" fontId="0" fillId="0" borderId="0" xfId="1" applyFont="1" applyBorder="1" applyAlignment="1">
      <alignment horizontal="left" wrapText="1"/>
    </xf>
    <xf numFmtId="0" fontId="0" fillId="0" borderId="31" xfId="1" applyFont="1" applyBorder="1" applyAlignment="1">
      <alignment horizontal="left" wrapText="1"/>
    </xf>
    <xf numFmtId="0" fontId="5" fillId="0" borderId="36" xfId="1" applyFont="1" applyBorder="1" applyAlignment="1">
      <alignment horizontal="left" vertical="top" wrapText="1"/>
    </xf>
    <xf numFmtId="0" fontId="5" fillId="0" borderId="15" xfId="1" applyFont="1" applyBorder="1" applyAlignment="1">
      <alignment horizontal="left" vertical="top" wrapText="1"/>
    </xf>
    <xf numFmtId="0" fontId="5" fillId="0" borderId="35" xfId="1" applyFont="1" applyBorder="1" applyAlignment="1">
      <alignment horizontal="left" vertical="top" wrapText="1"/>
    </xf>
    <xf numFmtId="0" fontId="4" fillId="0" borderId="1" xfId="1" applyFont="1" applyBorder="1" applyAlignment="1">
      <alignment horizontal="center" vertical="top" wrapText="1"/>
    </xf>
    <xf numFmtId="0" fontId="4" fillId="0" borderId="2" xfId="1" applyFont="1" applyBorder="1" applyAlignment="1">
      <alignment horizontal="center" vertical="top" wrapText="1"/>
    </xf>
    <xf numFmtId="0" fontId="4" fillId="0" borderId="3" xfId="1" applyFont="1" applyBorder="1" applyAlignment="1">
      <alignment horizontal="center" vertical="top" wrapText="1"/>
    </xf>
    <xf numFmtId="0" fontId="4" fillId="0" borderId="16" xfId="1" applyFont="1" applyBorder="1" applyAlignment="1">
      <alignment horizontal="right"/>
    </xf>
    <xf numFmtId="0" fontId="4" fillId="0" borderId="17" xfId="1" applyFont="1" applyBorder="1" applyAlignment="1">
      <alignment horizontal="right"/>
    </xf>
    <xf numFmtId="0" fontId="8" fillId="0" borderId="18" xfId="1" applyFont="1" applyBorder="1" applyAlignment="1">
      <alignment horizontal="center"/>
    </xf>
    <xf numFmtId="0" fontId="8" fillId="0" borderId="19" xfId="1" applyFont="1" applyBorder="1" applyAlignment="1">
      <alignment horizontal="center"/>
    </xf>
    <xf numFmtId="0" fontId="8" fillId="0" borderId="20" xfId="1" applyFont="1" applyBorder="1" applyAlignment="1">
      <alignment horizontal="center"/>
    </xf>
    <xf numFmtId="9" fontId="4" fillId="0" borderId="25" xfId="4" applyFont="1" applyBorder="1" applyAlignment="1">
      <alignment horizontal="center"/>
    </xf>
    <xf numFmtId="9" fontId="4" fillId="0" borderId="24" xfId="4" applyFont="1" applyBorder="1" applyAlignment="1">
      <alignment horizontal="center"/>
    </xf>
    <xf numFmtId="9" fontId="4" fillId="0" borderId="26" xfId="4" applyFont="1" applyBorder="1" applyAlignment="1">
      <alignment horizontal="center"/>
    </xf>
    <xf numFmtId="0" fontId="4" fillId="0" borderId="23" xfId="1" applyFont="1" applyBorder="1" applyAlignment="1">
      <alignment horizontal="right"/>
    </xf>
    <xf numFmtId="0" fontId="4" fillId="0" borderId="24" xfId="1" applyFont="1" applyBorder="1" applyAlignment="1">
      <alignment horizontal="right"/>
    </xf>
  </cellXfs>
  <cellStyles count="5">
    <cellStyle name="Comma 2" xfId="3" xr:uid="{37ACF2AB-C049-4685-A1AD-EFAB6EE6FA86}"/>
    <cellStyle name="Normal" xfId="0" builtinId="0"/>
    <cellStyle name="Normal 2" xfId="1" xr:uid="{64AED674-A615-460D-8175-AF3E28317A06}"/>
    <cellStyle name="Normal 2 2" xfId="2" xr:uid="{816DFADB-DAFB-4CB4-9325-BBDA362D9123}"/>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614D1-D0BE-4A53-887B-8F269CEF6E04}">
  <dimension ref="A1:OZ50"/>
  <sheetViews>
    <sheetView tabSelected="1" zoomScale="115" zoomScaleNormal="115" workbookViewId="0">
      <selection activeCell="G6" sqref="G6"/>
    </sheetView>
  </sheetViews>
  <sheetFormatPr defaultColWidth="8.7109375" defaultRowHeight="15" x14ac:dyDescent="0.25"/>
  <cols>
    <col min="1" max="1" width="84.5703125" style="19" customWidth="1"/>
    <col min="2" max="2" width="42.140625" style="19" customWidth="1"/>
    <col min="3" max="3" width="29.140625" style="19" customWidth="1"/>
    <col min="4" max="5" width="10.140625" style="19" customWidth="1"/>
    <col min="6" max="8" width="10.140625" style="24" customWidth="1"/>
    <col min="9" max="9" width="13.140625" style="26" hidden="1" customWidth="1"/>
    <col min="10" max="10" width="21.7109375" style="26" hidden="1" customWidth="1"/>
    <col min="11" max="11" width="10.85546875" style="26" hidden="1" customWidth="1"/>
    <col min="12" max="12" width="11.140625" style="19" customWidth="1"/>
    <col min="13" max="416" width="8.7109375" style="19"/>
    <col min="417" max="16384" width="8.7109375" style="1"/>
  </cols>
  <sheetData>
    <row r="1" spans="1:16" ht="15.75" customHeight="1" thickBot="1" x14ac:dyDescent="0.3">
      <c r="A1" s="71" t="s">
        <v>0</v>
      </c>
      <c r="B1" s="72"/>
      <c r="C1" s="72"/>
      <c r="D1" s="72"/>
      <c r="E1" s="73"/>
      <c r="I1" s="25"/>
      <c r="N1" s="18"/>
      <c r="O1" s="18"/>
      <c r="P1" s="18"/>
    </row>
    <row r="2" spans="1:16" ht="15.75" thickBot="1" x14ac:dyDescent="0.3">
      <c r="A2" s="15" t="s">
        <v>1</v>
      </c>
      <c r="B2" s="2" t="s">
        <v>2</v>
      </c>
      <c r="C2" s="44"/>
      <c r="D2" s="45"/>
      <c r="E2" s="46"/>
      <c r="I2" s="25"/>
      <c r="O2" s="18"/>
      <c r="P2" s="18"/>
    </row>
    <row r="3" spans="1:16" x14ac:dyDescent="0.25">
      <c r="A3" s="3" t="s">
        <v>15</v>
      </c>
      <c r="B3" s="13"/>
      <c r="C3" s="47"/>
      <c r="D3" s="48"/>
      <c r="E3" s="49"/>
      <c r="I3" s="25"/>
      <c r="J3" s="27" t="s">
        <v>4</v>
      </c>
      <c r="K3" s="28" t="s">
        <v>3</v>
      </c>
      <c r="N3" s="18"/>
      <c r="O3" s="18"/>
      <c r="P3" s="18"/>
    </row>
    <row r="4" spans="1:16" x14ac:dyDescent="0.25">
      <c r="A4" s="4" t="s">
        <v>16</v>
      </c>
      <c r="B4" s="14"/>
      <c r="C4" s="47"/>
      <c r="D4" s="48"/>
      <c r="E4" s="49"/>
      <c r="I4" s="25"/>
      <c r="K4" s="29"/>
      <c r="N4" s="18"/>
      <c r="O4" s="18"/>
      <c r="P4" s="18"/>
    </row>
    <row r="5" spans="1:16" x14ac:dyDescent="0.25">
      <c r="A5" s="5" t="str">
        <f>IF(B3="NE","Pareiškėjo 2020 metų apyvarta", "Pareiškėjo 2019 m. metinė apyvarta")</f>
        <v>Pareiškėjo 2019 m. metinė apyvarta</v>
      </c>
      <c r="B5" s="13"/>
      <c r="C5" s="47"/>
      <c r="D5" s="48"/>
      <c r="E5" s="49"/>
      <c r="I5" s="25"/>
      <c r="K5" s="29"/>
      <c r="N5" s="18"/>
      <c r="O5" s="18"/>
      <c r="P5" s="18"/>
    </row>
    <row r="6" spans="1:16" ht="45" x14ac:dyDescent="0.25">
      <c r="A6" s="5" t="s">
        <v>22</v>
      </c>
      <c r="B6" s="13"/>
      <c r="C6" s="47"/>
      <c r="D6" s="48"/>
      <c r="E6" s="49"/>
      <c r="I6" s="25"/>
      <c r="J6" s="26" t="e">
        <f>E14</f>
        <v>#DIV/0!</v>
      </c>
      <c r="L6" s="18"/>
      <c r="M6" s="18"/>
      <c r="N6" s="18"/>
      <c r="O6" s="18"/>
      <c r="P6" s="18"/>
    </row>
    <row r="7" spans="1:16" x14ac:dyDescent="0.25">
      <c r="A7" s="5" t="s">
        <v>21</v>
      </c>
      <c r="B7" s="13"/>
      <c r="C7" s="47"/>
      <c r="D7" s="48"/>
      <c r="E7" s="49"/>
      <c r="I7" s="25"/>
      <c r="J7" s="26" t="e">
        <f>E15</f>
        <v>#DIV/0!</v>
      </c>
      <c r="N7" s="18"/>
      <c r="O7" s="18"/>
    </row>
    <row r="8" spans="1:16" ht="15.75" thickBot="1" x14ac:dyDescent="0.3">
      <c r="A8" s="5" t="s">
        <v>27</v>
      </c>
      <c r="B8" s="35">
        <f ca="1">IF(J10&lt;12,B5/J10,IF(J10&gt;24,B5/12,B5/(J10-12)))</f>
        <v>0</v>
      </c>
      <c r="C8" s="47"/>
      <c r="D8" s="48"/>
      <c r="E8" s="49"/>
      <c r="I8" s="25"/>
      <c r="J8" s="30">
        <v>43831</v>
      </c>
      <c r="K8" s="25"/>
      <c r="L8" s="18"/>
      <c r="M8" s="18"/>
      <c r="N8" s="18"/>
      <c r="O8" s="18"/>
      <c r="P8" s="18"/>
    </row>
    <row r="9" spans="1:16" ht="16.5" hidden="1" customHeight="1" thickBot="1" x14ac:dyDescent="0.3">
      <c r="A9" s="6" t="s">
        <v>5</v>
      </c>
      <c r="B9" s="7">
        <f ca="1">IF(B8&gt;J13,J13,B8)</f>
        <v>0</v>
      </c>
      <c r="C9" s="47"/>
      <c r="D9" s="48"/>
      <c r="E9" s="49"/>
      <c r="I9" s="25"/>
      <c r="J9" s="31">
        <f ca="1">K9-DAY(K9)+1</f>
        <v>44197</v>
      </c>
      <c r="K9" s="31">
        <f ca="1">TODAY()</f>
        <v>44218</v>
      </c>
    </row>
    <row r="10" spans="1:16" ht="16.5" thickBot="1" x14ac:dyDescent="0.3">
      <c r="A10" s="36" t="s">
        <v>6</v>
      </c>
      <c r="B10" s="37">
        <f ca="1">IF(J16&gt;100000,100000,IF(B9&gt;J13,J13,B9))</f>
        <v>0</v>
      </c>
      <c r="C10" s="47"/>
      <c r="D10" s="48"/>
      <c r="E10" s="49"/>
      <c r="J10" s="26">
        <f ca="1">DATEDIF(B4,J9,"M")</f>
        <v>1452</v>
      </c>
    </row>
    <row r="11" spans="1:16" ht="15.75" thickBot="1" x14ac:dyDescent="0.3">
      <c r="A11" s="38"/>
      <c r="B11" s="39"/>
      <c r="C11" s="39"/>
      <c r="D11" s="39"/>
      <c r="E11" s="40"/>
      <c r="I11" s="26" t="s">
        <v>23</v>
      </c>
      <c r="J11" s="26">
        <f>B5*0.25-B7</f>
        <v>0</v>
      </c>
      <c r="L11" s="18"/>
    </row>
    <row r="12" spans="1:16" ht="15.75" thickBot="1" x14ac:dyDescent="0.3">
      <c r="A12" s="41" t="s">
        <v>33</v>
      </c>
      <c r="B12" s="42"/>
      <c r="C12" s="42"/>
      <c r="D12" s="42"/>
      <c r="E12" s="43"/>
      <c r="I12" s="26" t="s">
        <v>24</v>
      </c>
      <c r="J12" s="26">
        <f>IF(B6&gt;0,B6*2-B7,0)</f>
        <v>0</v>
      </c>
      <c r="L12" s="18"/>
    </row>
    <row r="13" spans="1:16" ht="15.75" thickBot="1" x14ac:dyDescent="0.3">
      <c r="A13" s="8" t="s">
        <v>8</v>
      </c>
      <c r="B13" s="9" t="s">
        <v>9</v>
      </c>
      <c r="C13" s="9" t="s">
        <v>10</v>
      </c>
      <c r="D13" s="10" t="s">
        <v>11</v>
      </c>
      <c r="E13" s="10" t="s">
        <v>12</v>
      </c>
      <c r="I13" s="26" t="s">
        <v>26</v>
      </c>
      <c r="J13" s="32">
        <f>IF(B6&gt;0,J12,J11)</f>
        <v>0</v>
      </c>
      <c r="L13" s="20"/>
      <c r="M13" s="20"/>
    </row>
    <row r="14" spans="1:16" x14ac:dyDescent="0.25">
      <c r="A14" s="11" t="s">
        <v>13</v>
      </c>
      <c r="B14" s="13"/>
      <c r="C14" s="13"/>
      <c r="D14" s="13"/>
      <c r="E14" s="22" t="e">
        <f>AVERAGEIF(B14:D14,"&lt;&gt;0")</f>
        <v>#DIV/0!</v>
      </c>
      <c r="J14" s="33"/>
      <c r="K14" s="33"/>
      <c r="L14" s="20"/>
      <c r="M14" s="20"/>
    </row>
    <row r="15" spans="1:16" ht="15.75" thickBot="1" x14ac:dyDescent="0.3">
      <c r="A15" s="16" t="s">
        <v>14</v>
      </c>
      <c r="B15" s="17"/>
      <c r="C15" s="17"/>
      <c r="D15" s="17"/>
      <c r="E15" s="23" t="e">
        <f>AVERAGEIF(B15:D15,"&lt;&gt;0")</f>
        <v>#DIV/0!</v>
      </c>
      <c r="J15" s="33"/>
      <c r="K15" s="33"/>
      <c r="L15" s="20"/>
      <c r="M15" s="20"/>
    </row>
    <row r="16" spans="1:16" x14ac:dyDescent="0.25">
      <c r="A16" s="82" t="s">
        <v>18</v>
      </c>
      <c r="B16" s="83"/>
      <c r="C16" s="79">
        <f>IFERROR((E14-E15)/E14,0)</f>
        <v>0</v>
      </c>
      <c r="D16" s="80"/>
      <c r="E16" s="81"/>
      <c r="I16" s="25"/>
      <c r="J16" s="25">
        <f ca="1">IF(B9&gt;J11,J11,B9)</f>
        <v>0</v>
      </c>
      <c r="K16" s="25"/>
      <c r="L16" s="18"/>
    </row>
    <row r="17" spans="1:416" ht="15.75" thickBot="1" x14ac:dyDescent="0.3">
      <c r="A17" s="74" t="s">
        <v>17</v>
      </c>
      <c r="B17" s="75"/>
      <c r="C17" s="76" t="str">
        <f>IF(C16&gt;=30%,J17,K17)</f>
        <v>NETINKAMAS Paskolai gauti</v>
      </c>
      <c r="D17" s="77"/>
      <c r="E17" s="78"/>
      <c r="I17" s="25"/>
      <c r="J17" s="25" t="s">
        <v>19</v>
      </c>
      <c r="K17" s="25" t="s">
        <v>20</v>
      </c>
      <c r="L17" s="18"/>
    </row>
    <row r="18" spans="1:416" x14ac:dyDescent="0.25">
      <c r="A18" s="50"/>
      <c r="B18" s="51"/>
      <c r="C18" s="51"/>
      <c r="D18" s="51"/>
      <c r="E18" s="52"/>
      <c r="I18" s="25"/>
      <c r="J18" s="25"/>
      <c r="K18" s="25"/>
      <c r="L18" s="18"/>
    </row>
    <row r="19" spans="1:416" s="12" customFormat="1" ht="15" customHeight="1" x14ac:dyDescent="0.25">
      <c r="A19" s="62" t="s">
        <v>25</v>
      </c>
      <c r="B19" s="63"/>
      <c r="C19" s="63"/>
      <c r="D19" s="63"/>
      <c r="E19" s="64"/>
      <c r="F19" s="24"/>
      <c r="G19" s="24"/>
      <c r="H19" s="24"/>
      <c r="I19" s="34"/>
      <c r="J19" s="34"/>
      <c r="K19" s="34"/>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c r="IH19" s="21"/>
      <c r="II19" s="21"/>
      <c r="IJ19" s="21"/>
      <c r="IK19" s="21"/>
      <c r="IL19" s="21"/>
      <c r="IM19" s="21"/>
      <c r="IN19" s="21"/>
      <c r="IO19" s="21"/>
      <c r="IP19" s="21"/>
      <c r="IQ19" s="21"/>
      <c r="IR19" s="21"/>
      <c r="IS19" s="21"/>
      <c r="IT19" s="21"/>
      <c r="IU19" s="21"/>
      <c r="IV19" s="21"/>
      <c r="IW19" s="21"/>
      <c r="IX19" s="21"/>
      <c r="IY19" s="21"/>
      <c r="IZ19" s="21"/>
      <c r="JA19" s="21"/>
      <c r="JB19" s="21"/>
      <c r="JC19" s="21"/>
      <c r="JD19" s="21"/>
      <c r="JE19" s="21"/>
      <c r="JF19" s="21"/>
      <c r="JG19" s="21"/>
      <c r="JH19" s="21"/>
      <c r="JI19" s="21"/>
      <c r="JJ19" s="21"/>
      <c r="JK19" s="21"/>
      <c r="JL19" s="21"/>
      <c r="JM19" s="21"/>
      <c r="JN19" s="21"/>
      <c r="JO19" s="21"/>
      <c r="JP19" s="21"/>
      <c r="JQ19" s="21"/>
      <c r="JR19" s="21"/>
      <c r="JS19" s="21"/>
      <c r="JT19" s="21"/>
      <c r="JU19" s="21"/>
      <c r="JV19" s="21"/>
      <c r="JW19" s="21"/>
      <c r="JX19" s="21"/>
      <c r="JY19" s="21"/>
      <c r="JZ19" s="21"/>
      <c r="KA19" s="21"/>
      <c r="KB19" s="21"/>
      <c r="KC19" s="21"/>
      <c r="KD19" s="21"/>
      <c r="KE19" s="21"/>
      <c r="KF19" s="21"/>
      <c r="KG19" s="21"/>
      <c r="KH19" s="21"/>
      <c r="KI19" s="21"/>
      <c r="KJ19" s="21"/>
      <c r="KK19" s="21"/>
      <c r="KL19" s="21"/>
      <c r="KM19" s="21"/>
      <c r="KN19" s="21"/>
      <c r="KO19" s="21"/>
      <c r="KP19" s="21"/>
      <c r="KQ19" s="21"/>
      <c r="KR19" s="21"/>
      <c r="KS19" s="21"/>
      <c r="KT19" s="21"/>
      <c r="KU19" s="21"/>
      <c r="KV19" s="21"/>
      <c r="KW19" s="21"/>
      <c r="KX19" s="21"/>
      <c r="KY19" s="21"/>
      <c r="KZ19" s="21"/>
      <c r="LA19" s="21"/>
      <c r="LB19" s="21"/>
      <c r="LC19" s="21"/>
      <c r="LD19" s="21"/>
      <c r="LE19" s="21"/>
      <c r="LF19" s="21"/>
      <c r="LG19" s="21"/>
      <c r="LH19" s="21"/>
      <c r="LI19" s="21"/>
      <c r="LJ19" s="21"/>
      <c r="LK19" s="21"/>
      <c r="LL19" s="21"/>
      <c r="LM19" s="21"/>
      <c r="LN19" s="21"/>
      <c r="LO19" s="21"/>
      <c r="LP19" s="21"/>
      <c r="LQ19" s="21"/>
      <c r="LR19" s="21"/>
      <c r="LS19" s="21"/>
      <c r="LT19" s="21"/>
      <c r="LU19" s="21"/>
      <c r="LV19" s="21"/>
      <c r="LW19" s="21"/>
      <c r="LX19" s="21"/>
      <c r="LY19" s="21"/>
      <c r="LZ19" s="21"/>
      <c r="MA19" s="21"/>
      <c r="MB19" s="21"/>
      <c r="MC19" s="21"/>
      <c r="MD19" s="21"/>
      <c r="ME19" s="21"/>
      <c r="MF19" s="21"/>
      <c r="MG19" s="21"/>
      <c r="MH19" s="21"/>
      <c r="MI19" s="21"/>
      <c r="MJ19" s="21"/>
      <c r="MK19" s="21"/>
      <c r="ML19" s="21"/>
      <c r="MM19" s="21"/>
      <c r="MN19" s="21"/>
      <c r="MO19" s="21"/>
      <c r="MP19" s="21"/>
      <c r="MQ19" s="21"/>
      <c r="MR19" s="21"/>
      <c r="MS19" s="21"/>
      <c r="MT19" s="21"/>
      <c r="MU19" s="21"/>
      <c r="MV19" s="21"/>
      <c r="MW19" s="21"/>
      <c r="MX19" s="21"/>
      <c r="MY19" s="21"/>
      <c r="MZ19" s="21"/>
      <c r="NA19" s="21"/>
      <c r="NB19" s="21"/>
      <c r="NC19" s="21"/>
      <c r="ND19" s="21"/>
      <c r="NE19" s="21"/>
      <c r="NF19" s="21"/>
      <c r="NG19" s="21"/>
      <c r="NH19" s="21"/>
      <c r="NI19" s="21"/>
      <c r="NJ19" s="21"/>
      <c r="NK19" s="21"/>
      <c r="NL19" s="21"/>
      <c r="NM19" s="21"/>
      <c r="NN19" s="21"/>
      <c r="NO19" s="21"/>
      <c r="NP19" s="21"/>
      <c r="NQ19" s="21"/>
      <c r="NR19" s="21"/>
      <c r="NS19" s="21"/>
      <c r="NT19" s="21"/>
      <c r="NU19" s="21"/>
      <c r="NV19" s="21"/>
      <c r="NW19" s="21"/>
      <c r="NX19" s="21"/>
      <c r="NY19" s="21"/>
      <c r="NZ19" s="21"/>
      <c r="OA19" s="21"/>
      <c r="OB19" s="21"/>
      <c r="OC19" s="21"/>
      <c r="OD19" s="21"/>
      <c r="OE19" s="21"/>
      <c r="OF19" s="21"/>
      <c r="OG19" s="21"/>
      <c r="OH19" s="21"/>
      <c r="OI19" s="21"/>
      <c r="OJ19" s="21"/>
      <c r="OK19" s="21"/>
      <c r="OL19" s="21"/>
      <c r="OM19" s="21"/>
      <c r="ON19" s="21"/>
      <c r="OO19" s="21"/>
      <c r="OP19" s="21"/>
      <c r="OQ19" s="21"/>
      <c r="OR19" s="21"/>
      <c r="OS19" s="21"/>
      <c r="OT19" s="21"/>
      <c r="OU19" s="21"/>
      <c r="OV19" s="21"/>
      <c r="OW19" s="21"/>
      <c r="OX19" s="21"/>
      <c r="OY19" s="21"/>
      <c r="OZ19" s="21"/>
    </row>
    <row r="20" spans="1:416" s="12" customFormat="1" x14ac:dyDescent="0.25">
      <c r="A20" s="65"/>
      <c r="B20" s="66"/>
      <c r="C20" s="66"/>
      <c r="D20" s="66"/>
      <c r="E20" s="67"/>
      <c r="F20" s="24"/>
      <c r="G20" s="24"/>
      <c r="H20" s="24"/>
      <c r="I20" s="34"/>
      <c r="J20" s="34"/>
      <c r="K20" s="34"/>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c r="IH20" s="21"/>
      <c r="II20" s="21"/>
      <c r="IJ20" s="21"/>
      <c r="IK20" s="21"/>
      <c r="IL20" s="21"/>
      <c r="IM20" s="21"/>
      <c r="IN20" s="21"/>
      <c r="IO20" s="21"/>
      <c r="IP20" s="21"/>
      <c r="IQ20" s="21"/>
      <c r="IR20" s="21"/>
      <c r="IS20" s="21"/>
      <c r="IT20" s="21"/>
      <c r="IU20" s="21"/>
      <c r="IV20" s="21"/>
      <c r="IW20" s="21"/>
      <c r="IX20" s="21"/>
      <c r="IY20" s="21"/>
      <c r="IZ20" s="21"/>
      <c r="JA20" s="21"/>
      <c r="JB20" s="21"/>
      <c r="JC20" s="21"/>
      <c r="JD20" s="21"/>
      <c r="JE20" s="21"/>
      <c r="JF20" s="21"/>
      <c r="JG20" s="21"/>
      <c r="JH20" s="21"/>
      <c r="JI20" s="21"/>
      <c r="JJ20" s="21"/>
      <c r="JK20" s="21"/>
      <c r="JL20" s="21"/>
      <c r="JM20" s="21"/>
      <c r="JN20" s="21"/>
      <c r="JO20" s="21"/>
      <c r="JP20" s="21"/>
      <c r="JQ20" s="21"/>
      <c r="JR20" s="21"/>
      <c r="JS20" s="21"/>
      <c r="JT20" s="21"/>
      <c r="JU20" s="21"/>
      <c r="JV20" s="21"/>
      <c r="JW20" s="21"/>
      <c r="JX20" s="21"/>
      <c r="JY20" s="21"/>
      <c r="JZ20" s="21"/>
      <c r="KA20" s="21"/>
      <c r="KB20" s="21"/>
      <c r="KC20" s="21"/>
      <c r="KD20" s="21"/>
      <c r="KE20" s="21"/>
      <c r="KF20" s="21"/>
      <c r="KG20" s="21"/>
      <c r="KH20" s="21"/>
      <c r="KI20" s="21"/>
      <c r="KJ20" s="21"/>
      <c r="KK20" s="21"/>
      <c r="KL20" s="21"/>
      <c r="KM20" s="21"/>
      <c r="KN20" s="21"/>
      <c r="KO20" s="21"/>
      <c r="KP20" s="21"/>
      <c r="KQ20" s="21"/>
      <c r="KR20" s="21"/>
      <c r="KS20" s="21"/>
      <c r="KT20" s="21"/>
      <c r="KU20" s="21"/>
      <c r="KV20" s="21"/>
      <c r="KW20" s="21"/>
      <c r="KX20" s="21"/>
      <c r="KY20" s="21"/>
      <c r="KZ20" s="21"/>
      <c r="LA20" s="21"/>
      <c r="LB20" s="21"/>
      <c r="LC20" s="21"/>
      <c r="LD20" s="21"/>
      <c r="LE20" s="21"/>
      <c r="LF20" s="21"/>
      <c r="LG20" s="21"/>
      <c r="LH20" s="21"/>
      <c r="LI20" s="21"/>
      <c r="LJ20" s="21"/>
      <c r="LK20" s="21"/>
      <c r="LL20" s="21"/>
      <c r="LM20" s="21"/>
      <c r="LN20" s="21"/>
      <c r="LO20" s="21"/>
      <c r="LP20" s="21"/>
      <c r="LQ20" s="21"/>
      <c r="LR20" s="21"/>
      <c r="LS20" s="21"/>
      <c r="LT20" s="21"/>
      <c r="LU20" s="21"/>
      <c r="LV20" s="21"/>
      <c r="LW20" s="21"/>
      <c r="LX20" s="21"/>
      <c r="LY20" s="21"/>
      <c r="LZ20" s="21"/>
      <c r="MA20" s="21"/>
      <c r="MB20" s="21"/>
      <c r="MC20" s="21"/>
      <c r="MD20" s="21"/>
      <c r="ME20" s="21"/>
      <c r="MF20" s="21"/>
      <c r="MG20" s="21"/>
      <c r="MH20" s="21"/>
      <c r="MI20" s="21"/>
      <c r="MJ20" s="21"/>
      <c r="MK20" s="21"/>
      <c r="ML20" s="21"/>
      <c r="MM20" s="21"/>
      <c r="MN20" s="21"/>
      <c r="MO20" s="21"/>
      <c r="MP20" s="21"/>
      <c r="MQ20" s="21"/>
      <c r="MR20" s="21"/>
      <c r="MS20" s="21"/>
      <c r="MT20" s="21"/>
      <c r="MU20" s="21"/>
      <c r="MV20" s="21"/>
      <c r="MW20" s="21"/>
      <c r="MX20" s="21"/>
      <c r="MY20" s="21"/>
      <c r="MZ20" s="21"/>
      <c r="NA20" s="21"/>
      <c r="NB20" s="21"/>
      <c r="NC20" s="21"/>
      <c r="ND20" s="21"/>
      <c r="NE20" s="21"/>
      <c r="NF20" s="21"/>
      <c r="NG20" s="21"/>
      <c r="NH20" s="21"/>
      <c r="NI20" s="21"/>
      <c r="NJ20" s="21"/>
      <c r="NK20" s="21"/>
      <c r="NL20" s="21"/>
      <c r="NM20" s="21"/>
      <c r="NN20" s="21"/>
      <c r="NO20" s="21"/>
      <c r="NP20" s="21"/>
      <c r="NQ20" s="21"/>
      <c r="NR20" s="21"/>
      <c r="NS20" s="21"/>
      <c r="NT20" s="21"/>
      <c r="NU20" s="21"/>
      <c r="NV20" s="21"/>
      <c r="NW20" s="21"/>
      <c r="NX20" s="21"/>
      <c r="NY20" s="21"/>
      <c r="NZ20" s="21"/>
      <c r="OA20" s="21"/>
      <c r="OB20" s="21"/>
      <c r="OC20" s="21"/>
      <c r="OD20" s="21"/>
      <c r="OE20" s="21"/>
      <c r="OF20" s="21"/>
      <c r="OG20" s="21"/>
      <c r="OH20" s="21"/>
      <c r="OI20" s="21"/>
      <c r="OJ20" s="21"/>
      <c r="OK20" s="21"/>
      <c r="OL20" s="21"/>
      <c r="OM20" s="21"/>
      <c r="ON20" s="21"/>
      <c r="OO20" s="21"/>
      <c r="OP20" s="21"/>
      <c r="OQ20" s="21"/>
      <c r="OR20" s="21"/>
      <c r="OS20" s="21"/>
      <c r="OT20" s="21"/>
      <c r="OU20" s="21"/>
      <c r="OV20" s="21"/>
      <c r="OW20" s="21"/>
      <c r="OX20" s="21"/>
      <c r="OY20" s="21"/>
      <c r="OZ20" s="21"/>
    </row>
    <row r="21" spans="1:416" s="12" customFormat="1" x14ac:dyDescent="0.25">
      <c r="A21" s="65"/>
      <c r="B21" s="66"/>
      <c r="C21" s="66"/>
      <c r="D21" s="66"/>
      <c r="E21" s="67"/>
      <c r="F21" s="24"/>
      <c r="G21" s="24"/>
      <c r="H21" s="24"/>
      <c r="I21" s="34" t="s">
        <v>30</v>
      </c>
      <c r="J21" s="34">
        <f ca="1">IF(J10&gt;24,B5/12,0)</f>
        <v>0</v>
      </c>
      <c r="K21" s="34"/>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c r="IH21" s="21"/>
      <c r="II21" s="21"/>
      <c r="IJ21" s="21"/>
      <c r="IK21" s="21"/>
      <c r="IL21" s="21"/>
      <c r="IM21" s="21"/>
      <c r="IN21" s="21"/>
      <c r="IO21" s="21"/>
      <c r="IP21" s="21"/>
      <c r="IQ21" s="21"/>
      <c r="IR21" s="21"/>
      <c r="IS21" s="21"/>
      <c r="IT21" s="21"/>
      <c r="IU21" s="21"/>
      <c r="IV21" s="21"/>
      <c r="IW21" s="21"/>
      <c r="IX21" s="21"/>
      <c r="IY21" s="21"/>
      <c r="IZ21" s="21"/>
      <c r="JA21" s="21"/>
      <c r="JB21" s="21"/>
      <c r="JC21" s="21"/>
      <c r="JD21" s="21"/>
      <c r="JE21" s="21"/>
      <c r="JF21" s="21"/>
      <c r="JG21" s="21"/>
      <c r="JH21" s="21"/>
      <c r="JI21" s="21"/>
      <c r="JJ21" s="21"/>
      <c r="JK21" s="21"/>
      <c r="JL21" s="21"/>
      <c r="JM21" s="21"/>
      <c r="JN21" s="21"/>
      <c r="JO21" s="21"/>
      <c r="JP21" s="21"/>
      <c r="JQ21" s="21"/>
      <c r="JR21" s="21"/>
      <c r="JS21" s="21"/>
      <c r="JT21" s="21"/>
      <c r="JU21" s="21"/>
      <c r="JV21" s="21"/>
      <c r="JW21" s="21"/>
      <c r="JX21" s="21"/>
      <c r="JY21" s="21"/>
      <c r="JZ21" s="21"/>
      <c r="KA21" s="21"/>
      <c r="KB21" s="21"/>
      <c r="KC21" s="21"/>
      <c r="KD21" s="21"/>
      <c r="KE21" s="21"/>
      <c r="KF21" s="21"/>
      <c r="KG21" s="21"/>
      <c r="KH21" s="21"/>
      <c r="KI21" s="21"/>
      <c r="KJ21" s="21"/>
      <c r="KK21" s="21"/>
      <c r="KL21" s="21"/>
      <c r="KM21" s="21"/>
      <c r="KN21" s="21"/>
      <c r="KO21" s="21"/>
      <c r="KP21" s="21"/>
      <c r="KQ21" s="21"/>
      <c r="KR21" s="21"/>
      <c r="KS21" s="21"/>
      <c r="KT21" s="21"/>
      <c r="KU21" s="21"/>
      <c r="KV21" s="21"/>
      <c r="KW21" s="21"/>
      <c r="KX21" s="21"/>
      <c r="KY21" s="21"/>
      <c r="KZ21" s="21"/>
      <c r="LA21" s="21"/>
      <c r="LB21" s="21"/>
      <c r="LC21" s="21"/>
      <c r="LD21" s="21"/>
      <c r="LE21" s="21"/>
      <c r="LF21" s="21"/>
      <c r="LG21" s="21"/>
      <c r="LH21" s="21"/>
      <c r="LI21" s="21"/>
      <c r="LJ21" s="21"/>
      <c r="LK21" s="21"/>
      <c r="LL21" s="21"/>
      <c r="LM21" s="21"/>
      <c r="LN21" s="21"/>
      <c r="LO21" s="21"/>
      <c r="LP21" s="21"/>
      <c r="LQ21" s="21"/>
      <c r="LR21" s="21"/>
      <c r="LS21" s="21"/>
      <c r="LT21" s="21"/>
      <c r="LU21" s="21"/>
      <c r="LV21" s="21"/>
      <c r="LW21" s="21"/>
      <c r="LX21" s="21"/>
      <c r="LY21" s="21"/>
      <c r="LZ21" s="21"/>
      <c r="MA21" s="21"/>
      <c r="MB21" s="21"/>
      <c r="MC21" s="21"/>
      <c r="MD21" s="21"/>
      <c r="ME21" s="21"/>
      <c r="MF21" s="21"/>
      <c r="MG21" s="21"/>
      <c r="MH21" s="21"/>
      <c r="MI21" s="21"/>
      <c r="MJ21" s="21"/>
      <c r="MK21" s="21"/>
      <c r="ML21" s="21"/>
      <c r="MM21" s="21"/>
      <c r="MN21" s="21"/>
      <c r="MO21" s="21"/>
      <c r="MP21" s="21"/>
      <c r="MQ21" s="21"/>
      <c r="MR21" s="21"/>
      <c r="MS21" s="21"/>
      <c r="MT21" s="21"/>
      <c r="MU21" s="21"/>
      <c r="MV21" s="21"/>
      <c r="MW21" s="21"/>
      <c r="MX21" s="21"/>
      <c r="MY21" s="21"/>
      <c r="MZ21" s="21"/>
      <c r="NA21" s="21"/>
      <c r="NB21" s="21"/>
      <c r="NC21" s="21"/>
      <c r="ND21" s="21"/>
      <c r="NE21" s="21"/>
      <c r="NF21" s="21"/>
      <c r="NG21" s="21"/>
      <c r="NH21" s="21"/>
      <c r="NI21" s="21"/>
      <c r="NJ21" s="21"/>
      <c r="NK21" s="21"/>
      <c r="NL21" s="21"/>
      <c r="NM21" s="21"/>
      <c r="NN21" s="21"/>
      <c r="NO21" s="21"/>
      <c r="NP21" s="21"/>
      <c r="NQ21" s="21"/>
      <c r="NR21" s="21"/>
      <c r="NS21" s="21"/>
      <c r="NT21" s="21"/>
      <c r="NU21" s="21"/>
      <c r="NV21" s="21"/>
      <c r="NW21" s="21"/>
      <c r="NX21" s="21"/>
      <c r="NY21" s="21"/>
      <c r="NZ21" s="21"/>
      <c r="OA21" s="21"/>
      <c r="OB21" s="21"/>
      <c r="OC21" s="21"/>
      <c r="OD21" s="21"/>
      <c r="OE21" s="21"/>
      <c r="OF21" s="21"/>
      <c r="OG21" s="21"/>
      <c r="OH21" s="21"/>
      <c r="OI21" s="21"/>
      <c r="OJ21" s="21"/>
      <c r="OK21" s="21"/>
      <c r="OL21" s="21"/>
      <c r="OM21" s="21"/>
      <c r="ON21" s="21"/>
      <c r="OO21" s="21"/>
      <c r="OP21" s="21"/>
      <c r="OQ21" s="21"/>
      <c r="OR21" s="21"/>
      <c r="OS21" s="21"/>
      <c r="OT21" s="21"/>
      <c r="OU21" s="21"/>
      <c r="OV21" s="21"/>
      <c r="OW21" s="21"/>
      <c r="OX21" s="21"/>
      <c r="OY21" s="21"/>
      <c r="OZ21" s="21"/>
    </row>
    <row r="22" spans="1:416" s="12" customFormat="1" x14ac:dyDescent="0.25">
      <c r="A22" s="65"/>
      <c r="B22" s="66"/>
      <c r="C22" s="66"/>
      <c r="D22" s="66"/>
      <c r="E22" s="67"/>
      <c r="F22" s="24"/>
      <c r="G22" s="24"/>
      <c r="H22" s="24"/>
      <c r="I22" s="34" t="s">
        <v>31</v>
      </c>
      <c r="J22" s="34">
        <f ca="1">IF(J10&lt;12,B5/J10,0)</f>
        <v>0</v>
      </c>
      <c r="K22" s="34"/>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c r="IH22" s="21"/>
      <c r="II22" s="21"/>
      <c r="IJ22" s="21"/>
      <c r="IK22" s="21"/>
      <c r="IL22" s="21"/>
      <c r="IM22" s="21"/>
      <c r="IN22" s="21"/>
      <c r="IO22" s="21"/>
      <c r="IP22" s="21"/>
      <c r="IQ22" s="21"/>
      <c r="IR22" s="21"/>
      <c r="IS22" s="21"/>
      <c r="IT22" s="21"/>
      <c r="IU22" s="21"/>
      <c r="IV22" s="21"/>
      <c r="IW22" s="21"/>
      <c r="IX22" s="21"/>
      <c r="IY22" s="21"/>
      <c r="IZ22" s="21"/>
      <c r="JA22" s="21"/>
      <c r="JB22" s="21"/>
      <c r="JC22" s="21"/>
      <c r="JD22" s="21"/>
      <c r="JE22" s="21"/>
      <c r="JF22" s="21"/>
      <c r="JG22" s="21"/>
      <c r="JH22" s="21"/>
      <c r="JI22" s="21"/>
      <c r="JJ22" s="21"/>
      <c r="JK22" s="21"/>
      <c r="JL22" s="21"/>
      <c r="JM22" s="21"/>
      <c r="JN22" s="21"/>
      <c r="JO22" s="21"/>
      <c r="JP22" s="21"/>
      <c r="JQ22" s="21"/>
      <c r="JR22" s="21"/>
      <c r="JS22" s="21"/>
      <c r="JT22" s="21"/>
      <c r="JU22" s="21"/>
      <c r="JV22" s="21"/>
      <c r="JW22" s="21"/>
      <c r="JX22" s="21"/>
      <c r="JY22" s="21"/>
      <c r="JZ22" s="21"/>
      <c r="KA22" s="21"/>
      <c r="KB22" s="21"/>
      <c r="KC22" s="21"/>
      <c r="KD22" s="21"/>
      <c r="KE22" s="21"/>
      <c r="KF22" s="21"/>
      <c r="KG22" s="21"/>
      <c r="KH22" s="21"/>
      <c r="KI22" s="21"/>
      <c r="KJ22" s="21"/>
      <c r="KK22" s="21"/>
      <c r="KL22" s="21"/>
      <c r="KM22" s="21"/>
      <c r="KN22" s="21"/>
      <c r="KO22" s="21"/>
      <c r="KP22" s="21"/>
      <c r="KQ22" s="21"/>
      <c r="KR22" s="21"/>
      <c r="KS22" s="21"/>
      <c r="KT22" s="21"/>
      <c r="KU22" s="21"/>
      <c r="KV22" s="21"/>
      <c r="KW22" s="21"/>
      <c r="KX22" s="21"/>
      <c r="KY22" s="21"/>
      <c r="KZ22" s="21"/>
      <c r="LA22" s="21"/>
      <c r="LB22" s="21"/>
      <c r="LC22" s="21"/>
      <c r="LD22" s="21"/>
      <c r="LE22" s="21"/>
      <c r="LF22" s="21"/>
      <c r="LG22" s="21"/>
      <c r="LH22" s="21"/>
      <c r="LI22" s="21"/>
      <c r="LJ22" s="21"/>
      <c r="LK22" s="21"/>
      <c r="LL22" s="21"/>
      <c r="LM22" s="21"/>
      <c r="LN22" s="21"/>
      <c r="LO22" s="21"/>
      <c r="LP22" s="21"/>
      <c r="LQ22" s="21"/>
      <c r="LR22" s="21"/>
      <c r="LS22" s="21"/>
      <c r="LT22" s="21"/>
      <c r="LU22" s="21"/>
      <c r="LV22" s="21"/>
      <c r="LW22" s="21"/>
      <c r="LX22" s="21"/>
      <c r="LY22" s="21"/>
      <c r="LZ22" s="21"/>
      <c r="MA22" s="21"/>
      <c r="MB22" s="21"/>
      <c r="MC22" s="21"/>
      <c r="MD22" s="21"/>
      <c r="ME22" s="21"/>
      <c r="MF22" s="21"/>
      <c r="MG22" s="21"/>
      <c r="MH22" s="21"/>
      <c r="MI22" s="21"/>
      <c r="MJ22" s="21"/>
      <c r="MK22" s="21"/>
      <c r="ML22" s="21"/>
      <c r="MM22" s="21"/>
      <c r="MN22" s="21"/>
      <c r="MO22" s="21"/>
      <c r="MP22" s="21"/>
      <c r="MQ22" s="21"/>
      <c r="MR22" s="21"/>
      <c r="MS22" s="21"/>
      <c r="MT22" s="21"/>
      <c r="MU22" s="21"/>
      <c r="MV22" s="21"/>
      <c r="MW22" s="21"/>
      <c r="MX22" s="21"/>
      <c r="MY22" s="21"/>
      <c r="MZ22" s="21"/>
      <c r="NA22" s="21"/>
      <c r="NB22" s="21"/>
      <c r="NC22" s="21"/>
      <c r="ND22" s="21"/>
      <c r="NE22" s="21"/>
      <c r="NF22" s="21"/>
      <c r="NG22" s="21"/>
      <c r="NH22" s="21"/>
      <c r="NI22" s="21"/>
      <c r="NJ22" s="21"/>
      <c r="NK22" s="21"/>
      <c r="NL22" s="21"/>
      <c r="NM22" s="21"/>
      <c r="NN22" s="21"/>
      <c r="NO22" s="21"/>
      <c r="NP22" s="21"/>
      <c r="NQ22" s="21"/>
      <c r="NR22" s="21"/>
      <c r="NS22" s="21"/>
      <c r="NT22" s="21"/>
      <c r="NU22" s="21"/>
      <c r="NV22" s="21"/>
      <c r="NW22" s="21"/>
      <c r="NX22" s="21"/>
      <c r="NY22" s="21"/>
      <c r="NZ22" s="21"/>
      <c r="OA22" s="21"/>
      <c r="OB22" s="21"/>
      <c r="OC22" s="21"/>
      <c r="OD22" s="21"/>
      <c r="OE22" s="21"/>
      <c r="OF22" s="21"/>
      <c r="OG22" s="21"/>
      <c r="OH22" s="21"/>
      <c r="OI22" s="21"/>
      <c r="OJ22" s="21"/>
      <c r="OK22" s="21"/>
      <c r="OL22" s="21"/>
      <c r="OM22" s="21"/>
      <c r="ON22" s="21"/>
      <c r="OO22" s="21"/>
      <c r="OP22" s="21"/>
      <c r="OQ22" s="21"/>
      <c r="OR22" s="21"/>
      <c r="OS22" s="21"/>
      <c r="OT22" s="21"/>
      <c r="OU22" s="21"/>
      <c r="OV22" s="21"/>
      <c r="OW22" s="21"/>
      <c r="OX22" s="21"/>
      <c r="OY22" s="21"/>
      <c r="OZ22" s="21"/>
    </row>
    <row r="23" spans="1:416" s="12" customFormat="1" x14ac:dyDescent="0.25">
      <c r="A23" s="65"/>
      <c r="B23" s="66"/>
      <c r="C23" s="66"/>
      <c r="D23" s="66"/>
      <c r="E23" s="67"/>
      <c r="F23" s="24"/>
      <c r="G23" s="24"/>
      <c r="H23" s="24"/>
      <c r="I23" s="34" t="s">
        <v>32</v>
      </c>
      <c r="J23" s="34">
        <f ca="1">IF(J10&lt;12,0,IF(J10&gt;24,0,B5/(J10-12)))</f>
        <v>0</v>
      </c>
      <c r="K23" s="34"/>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c r="IH23" s="21"/>
      <c r="II23" s="21"/>
      <c r="IJ23" s="21"/>
      <c r="IK23" s="21"/>
      <c r="IL23" s="21"/>
      <c r="IM23" s="21"/>
      <c r="IN23" s="21"/>
      <c r="IO23" s="21"/>
      <c r="IP23" s="21"/>
      <c r="IQ23" s="21"/>
      <c r="IR23" s="21"/>
      <c r="IS23" s="21"/>
      <c r="IT23" s="21"/>
      <c r="IU23" s="21"/>
      <c r="IV23" s="21"/>
      <c r="IW23" s="21"/>
      <c r="IX23" s="21"/>
      <c r="IY23" s="21"/>
      <c r="IZ23" s="21"/>
      <c r="JA23" s="21"/>
      <c r="JB23" s="21"/>
      <c r="JC23" s="21"/>
      <c r="JD23" s="21"/>
      <c r="JE23" s="21"/>
      <c r="JF23" s="21"/>
      <c r="JG23" s="21"/>
      <c r="JH23" s="21"/>
      <c r="JI23" s="21"/>
      <c r="JJ23" s="21"/>
      <c r="JK23" s="21"/>
      <c r="JL23" s="21"/>
      <c r="JM23" s="21"/>
      <c r="JN23" s="21"/>
      <c r="JO23" s="21"/>
      <c r="JP23" s="21"/>
      <c r="JQ23" s="21"/>
      <c r="JR23" s="21"/>
      <c r="JS23" s="21"/>
      <c r="JT23" s="21"/>
      <c r="JU23" s="21"/>
      <c r="JV23" s="21"/>
      <c r="JW23" s="21"/>
      <c r="JX23" s="21"/>
      <c r="JY23" s="21"/>
      <c r="JZ23" s="21"/>
      <c r="KA23" s="21"/>
      <c r="KB23" s="21"/>
      <c r="KC23" s="21"/>
      <c r="KD23" s="21"/>
      <c r="KE23" s="21"/>
      <c r="KF23" s="21"/>
      <c r="KG23" s="21"/>
      <c r="KH23" s="21"/>
      <c r="KI23" s="21"/>
      <c r="KJ23" s="21"/>
      <c r="KK23" s="21"/>
      <c r="KL23" s="21"/>
      <c r="KM23" s="21"/>
      <c r="KN23" s="21"/>
      <c r="KO23" s="21"/>
      <c r="KP23" s="21"/>
      <c r="KQ23" s="21"/>
      <c r="KR23" s="21"/>
      <c r="KS23" s="21"/>
      <c r="KT23" s="21"/>
      <c r="KU23" s="21"/>
      <c r="KV23" s="21"/>
      <c r="KW23" s="21"/>
      <c r="KX23" s="21"/>
      <c r="KY23" s="21"/>
      <c r="KZ23" s="21"/>
      <c r="LA23" s="21"/>
      <c r="LB23" s="21"/>
      <c r="LC23" s="21"/>
      <c r="LD23" s="21"/>
      <c r="LE23" s="21"/>
      <c r="LF23" s="21"/>
      <c r="LG23" s="21"/>
      <c r="LH23" s="21"/>
      <c r="LI23" s="21"/>
      <c r="LJ23" s="21"/>
      <c r="LK23" s="21"/>
      <c r="LL23" s="21"/>
      <c r="LM23" s="21"/>
      <c r="LN23" s="21"/>
      <c r="LO23" s="21"/>
      <c r="LP23" s="21"/>
      <c r="LQ23" s="21"/>
      <c r="LR23" s="21"/>
      <c r="LS23" s="21"/>
      <c r="LT23" s="21"/>
      <c r="LU23" s="21"/>
      <c r="LV23" s="21"/>
      <c r="LW23" s="21"/>
      <c r="LX23" s="21"/>
      <c r="LY23" s="21"/>
      <c r="LZ23" s="21"/>
      <c r="MA23" s="21"/>
      <c r="MB23" s="21"/>
      <c r="MC23" s="21"/>
      <c r="MD23" s="21"/>
      <c r="ME23" s="21"/>
      <c r="MF23" s="21"/>
      <c r="MG23" s="21"/>
      <c r="MH23" s="21"/>
      <c r="MI23" s="21"/>
      <c r="MJ23" s="21"/>
      <c r="MK23" s="21"/>
      <c r="ML23" s="21"/>
      <c r="MM23" s="21"/>
      <c r="MN23" s="21"/>
      <c r="MO23" s="21"/>
      <c r="MP23" s="21"/>
      <c r="MQ23" s="21"/>
      <c r="MR23" s="21"/>
      <c r="MS23" s="21"/>
      <c r="MT23" s="21"/>
      <c r="MU23" s="21"/>
      <c r="MV23" s="21"/>
      <c r="MW23" s="21"/>
      <c r="MX23" s="21"/>
      <c r="MY23" s="21"/>
      <c r="MZ23" s="21"/>
      <c r="NA23" s="21"/>
      <c r="NB23" s="21"/>
      <c r="NC23" s="21"/>
      <c r="ND23" s="21"/>
      <c r="NE23" s="21"/>
      <c r="NF23" s="21"/>
      <c r="NG23" s="21"/>
      <c r="NH23" s="21"/>
      <c r="NI23" s="21"/>
      <c r="NJ23" s="21"/>
      <c r="NK23" s="21"/>
      <c r="NL23" s="21"/>
      <c r="NM23" s="21"/>
      <c r="NN23" s="21"/>
      <c r="NO23" s="21"/>
      <c r="NP23" s="21"/>
      <c r="NQ23" s="21"/>
      <c r="NR23" s="21"/>
      <c r="NS23" s="21"/>
      <c r="NT23" s="21"/>
      <c r="NU23" s="21"/>
      <c r="NV23" s="21"/>
      <c r="NW23" s="21"/>
      <c r="NX23" s="21"/>
      <c r="NY23" s="21"/>
      <c r="NZ23" s="21"/>
      <c r="OA23" s="21"/>
      <c r="OB23" s="21"/>
      <c r="OC23" s="21"/>
      <c r="OD23" s="21"/>
      <c r="OE23" s="21"/>
      <c r="OF23" s="21"/>
      <c r="OG23" s="21"/>
      <c r="OH23" s="21"/>
      <c r="OI23" s="21"/>
      <c r="OJ23" s="21"/>
      <c r="OK23" s="21"/>
      <c r="OL23" s="21"/>
      <c r="OM23" s="21"/>
      <c r="ON23" s="21"/>
      <c r="OO23" s="21"/>
      <c r="OP23" s="21"/>
      <c r="OQ23" s="21"/>
      <c r="OR23" s="21"/>
      <c r="OS23" s="21"/>
      <c r="OT23" s="21"/>
      <c r="OU23" s="21"/>
      <c r="OV23" s="21"/>
      <c r="OW23" s="21"/>
      <c r="OX23" s="21"/>
      <c r="OY23" s="21"/>
      <c r="OZ23" s="21"/>
    </row>
    <row r="24" spans="1:416" s="12" customFormat="1" x14ac:dyDescent="0.25">
      <c r="A24" s="65"/>
      <c r="B24" s="66"/>
      <c r="C24" s="66"/>
      <c r="D24" s="66"/>
      <c r="E24" s="67"/>
      <c r="F24" s="24"/>
      <c r="G24" s="24"/>
      <c r="H24" s="24"/>
      <c r="I24" s="34"/>
      <c r="J24" s="34"/>
      <c r="K24" s="34"/>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c r="IG24" s="21"/>
      <c r="IH24" s="21"/>
      <c r="II24" s="21"/>
      <c r="IJ24" s="21"/>
      <c r="IK24" s="21"/>
      <c r="IL24" s="21"/>
      <c r="IM24" s="21"/>
      <c r="IN24" s="21"/>
      <c r="IO24" s="21"/>
      <c r="IP24" s="21"/>
      <c r="IQ24" s="21"/>
      <c r="IR24" s="21"/>
      <c r="IS24" s="21"/>
      <c r="IT24" s="21"/>
      <c r="IU24" s="21"/>
      <c r="IV24" s="21"/>
      <c r="IW24" s="21"/>
      <c r="IX24" s="21"/>
      <c r="IY24" s="21"/>
      <c r="IZ24" s="21"/>
      <c r="JA24" s="21"/>
      <c r="JB24" s="21"/>
      <c r="JC24" s="21"/>
      <c r="JD24" s="21"/>
      <c r="JE24" s="21"/>
      <c r="JF24" s="21"/>
      <c r="JG24" s="21"/>
      <c r="JH24" s="21"/>
      <c r="JI24" s="21"/>
      <c r="JJ24" s="21"/>
      <c r="JK24" s="21"/>
      <c r="JL24" s="21"/>
      <c r="JM24" s="21"/>
      <c r="JN24" s="21"/>
      <c r="JO24" s="21"/>
      <c r="JP24" s="21"/>
      <c r="JQ24" s="21"/>
      <c r="JR24" s="21"/>
      <c r="JS24" s="21"/>
      <c r="JT24" s="21"/>
      <c r="JU24" s="21"/>
      <c r="JV24" s="21"/>
      <c r="JW24" s="21"/>
      <c r="JX24" s="21"/>
      <c r="JY24" s="21"/>
      <c r="JZ24" s="21"/>
      <c r="KA24" s="21"/>
      <c r="KB24" s="21"/>
      <c r="KC24" s="21"/>
      <c r="KD24" s="21"/>
      <c r="KE24" s="21"/>
      <c r="KF24" s="21"/>
      <c r="KG24" s="21"/>
      <c r="KH24" s="21"/>
      <c r="KI24" s="21"/>
      <c r="KJ24" s="21"/>
      <c r="KK24" s="21"/>
      <c r="KL24" s="21"/>
      <c r="KM24" s="21"/>
      <c r="KN24" s="21"/>
      <c r="KO24" s="21"/>
      <c r="KP24" s="21"/>
      <c r="KQ24" s="21"/>
      <c r="KR24" s="21"/>
      <c r="KS24" s="21"/>
      <c r="KT24" s="21"/>
      <c r="KU24" s="21"/>
      <c r="KV24" s="21"/>
      <c r="KW24" s="21"/>
      <c r="KX24" s="21"/>
      <c r="KY24" s="21"/>
      <c r="KZ24" s="21"/>
      <c r="LA24" s="21"/>
      <c r="LB24" s="21"/>
      <c r="LC24" s="21"/>
      <c r="LD24" s="21"/>
      <c r="LE24" s="21"/>
      <c r="LF24" s="21"/>
      <c r="LG24" s="21"/>
      <c r="LH24" s="21"/>
      <c r="LI24" s="21"/>
      <c r="LJ24" s="21"/>
      <c r="LK24" s="21"/>
      <c r="LL24" s="21"/>
      <c r="LM24" s="21"/>
      <c r="LN24" s="21"/>
      <c r="LO24" s="21"/>
      <c r="LP24" s="21"/>
      <c r="LQ24" s="21"/>
      <c r="LR24" s="21"/>
      <c r="LS24" s="21"/>
      <c r="LT24" s="21"/>
      <c r="LU24" s="21"/>
      <c r="LV24" s="21"/>
      <c r="LW24" s="21"/>
      <c r="LX24" s="21"/>
      <c r="LY24" s="21"/>
      <c r="LZ24" s="21"/>
      <c r="MA24" s="21"/>
      <c r="MB24" s="21"/>
      <c r="MC24" s="21"/>
      <c r="MD24" s="21"/>
      <c r="ME24" s="21"/>
      <c r="MF24" s="21"/>
      <c r="MG24" s="21"/>
      <c r="MH24" s="21"/>
      <c r="MI24" s="21"/>
      <c r="MJ24" s="21"/>
      <c r="MK24" s="21"/>
      <c r="ML24" s="21"/>
      <c r="MM24" s="21"/>
      <c r="MN24" s="21"/>
      <c r="MO24" s="21"/>
      <c r="MP24" s="21"/>
      <c r="MQ24" s="21"/>
      <c r="MR24" s="21"/>
      <c r="MS24" s="21"/>
      <c r="MT24" s="21"/>
      <c r="MU24" s="21"/>
      <c r="MV24" s="21"/>
      <c r="MW24" s="21"/>
      <c r="MX24" s="21"/>
      <c r="MY24" s="21"/>
      <c r="MZ24" s="21"/>
      <c r="NA24" s="21"/>
      <c r="NB24" s="21"/>
      <c r="NC24" s="21"/>
      <c r="ND24" s="21"/>
      <c r="NE24" s="21"/>
      <c r="NF24" s="21"/>
      <c r="NG24" s="21"/>
      <c r="NH24" s="21"/>
      <c r="NI24" s="21"/>
      <c r="NJ24" s="21"/>
      <c r="NK24" s="21"/>
      <c r="NL24" s="21"/>
      <c r="NM24" s="21"/>
      <c r="NN24" s="21"/>
      <c r="NO24" s="21"/>
      <c r="NP24" s="21"/>
      <c r="NQ24" s="21"/>
      <c r="NR24" s="21"/>
      <c r="NS24" s="21"/>
      <c r="NT24" s="21"/>
      <c r="NU24" s="21"/>
      <c r="NV24" s="21"/>
      <c r="NW24" s="21"/>
      <c r="NX24" s="21"/>
      <c r="NY24" s="21"/>
      <c r="NZ24" s="21"/>
      <c r="OA24" s="21"/>
      <c r="OB24" s="21"/>
      <c r="OC24" s="21"/>
      <c r="OD24" s="21"/>
      <c r="OE24" s="21"/>
      <c r="OF24" s="21"/>
      <c r="OG24" s="21"/>
      <c r="OH24" s="21"/>
      <c r="OI24" s="21"/>
      <c r="OJ24" s="21"/>
      <c r="OK24" s="21"/>
      <c r="OL24" s="21"/>
      <c r="OM24" s="21"/>
      <c r="ON24" s="21"/>
      <c r="OO24" s="21"/>
      <c r="OP24" s="21"/>
      <c r="OQ24" s="21"/>
      <c r="OR24" s="21"/>
      <c r="OS24" s="21"/>
      <c r="OT24" s="21"/>
      <c r="OU24" s="21"/>
      <c r="OV24" s="21"/>
      <c r="OW24" s="21"/>
      <c r="OX24" s="21"/>
      <c r="OY24" s="21"/>
      <c r="OZ24" s="21"/>
    </row>
    <row r="25" spans="1:416" s="12" customFormat="1" x14ac:dyDescent="0.25">
      <c r="A25" s="65"/>
      <c r="B25" s="66"/>
      <c r="C25" s="66"/>
      <c r="D25" s="66"/>
      <c r="E25" s="67"/>
      <c r="F25" s="24"/>
      <c r="G25" s="24"/>
      <c r="H25" s="24"/>
      <c r="I25" s="34"/>
      <c r="J25" s="34"/>
      <c r="K25" s="34"/>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c r="IC25" s="21"/>
      <c r="ID25" s="21"/>
      <c r="IE25" s="21"/>
      <c r="IF25" s="21"/>
      <c r="IG25" s="21"/>
      <c r="IH25" s="21"/>
      <c r="II25" s="21"/>
      <c r="IJ25" s="21"/>
      <c r="IK25" s="21"/>
      <c r="IL25" s="21"/>
      <c r="IM25" s="21"/>
      <c r="IN25" s="21"/>
      <c r="IO25" s="21"/>
      <c r="IP25" s="21"/>
      <c r="IQ25" s="21"/>
      <c r="IR25" s="21"/>
      <c r="IS25" s="21"/>
      <c r="IT25" s="21"/>
      <c r="IU25" s="21"/>
      <c r="IV25" s="21"/>
      <c r="IW25" s="21"/>
      <c r="IX25" s="21"/>
      <c r="IY25" s="21"/>
      <c r="IZ25" s="21"/>
      <c r="JA25" s="21"/>
      <c r="JB25" s="21"/>
      <c r="JC25" s="21"/>
      <c r="JD25" s="21"/>
      <c r="JE25" s="21"/>
      <c r="JF25" s="21"/>
      <c r="JG25" s="21"/>
      <c r="JH25" s="21"/>
      <c r="JI25" s="21"/>
      <c r="JJ25" s="21"/>
      <c r="JK25" s="21"/>
      <c r="JL25" s="21"/>
      <c r="JM25" s="21"/>
      <c r="JN25" s="21"/>
      <c r="JO25" s="21"/>
      <c r="JP25" s="21"/>
      <c r="JQ25" s="21"/>
      <c r="JR25" s="21"/>
      <c r="JS25" s="21"/>
      <c r="JT25" s="21"/>
      <c r="JU25" s="21"/>
      <c r="JV25" s="21"/>
      <c r="JW25" s="21"/>
      <c r="JX25" s="21"/>
      <c r="JY25" s="21"/>
      <c r="JZ25" s="21"/>
      <c r="KA25" s="21"/>
      <c r="KB25" s="21"/>
      <c r="KC25" s="21"/>
      <c r="KD25" s="21"/>
      <c r="KE25" s="21"/>
      <c r="KF25" s="21"/>
      <c r="KG25" s="21"/>
      <c r="KH25" s="21"/>
      <c r="KI25" s="21"/>
      <c r="KJ25" s="21"/>
      <c r="KK25" s="21"/>
      <c r="KL25" s="21"/>
      <c r="KM25" s="21"/>
      <c r="KN25" s="21"/>
      <c r="KO25" s="21"/>
      <c r="KP25" s="21"/>
      <c r="KQ25" s="21"/>
      <c r="KR25" s="21"/>
      <c r="KS25" s="21"/>
      <c r="KT25" s="21"/>
      <c r="KU25" s="21"/>
      <c r="KV25" s="21"/>
      <c r="KW25" s="21"/>
      <c r="KX25" s="21"/>
      <c r="KY25" s="21"/>
      <c r="KZ25" s="21"/>
      <c r="LA25" s="21"/>
      <c r="LB25" s="21"/>
      <c r="LC25" s="21"/>
      <c r="LD25" s="21"/>
      <c r="LE25" s="21"/>
      <c r="LF25" s="21"/>
      <c r="LG25" s="21"/>
      <c r="LH25" s="21"/>
      <c r="LI25" s="21"/>
      <c r="LJ25" s="21"/>
      <c r="LK25" s="21"/>
      <c r="LL25" s="21"/>
      <c r="LM25" s="21"/>
      <c r="LN25" s="21"/>
      <c r="LO25" s="21"/>
      <c r="LP25" s="21"/>
      <c r="LQ25" s="21"/>
      <c r="LR25" s="21"/>
      <c r="LS25" s="21"/>
      <c r="LT25" s="21"/>
      <c r="LU25" s="21"/>
      <c r="LV25" s="21"/>
      <c r="LW25" s="21"/>
      <c r="LX25" s="21"/>
      <c r="LY25" s="21"/>
      <c r="LZ25" s="21"/>
      <c r="MA25" s="21"/>
      <c r="MB25" s="21"/>
      <c r="MC25" s="21"/>
      <c r="MD25" s="21"/>
      <c r="ME25" s="21"/>
      <c r="MF25" s="21"/>
      <c r="MG25" s="21"/>
      <c r="MH25" s="21"/>
      <c r="MI25" s="21"/>
      <c r="MJ25" s="21"/>
      <c r="MK25" s="21"/>
      <c r="ML25" s="21"/>
      <c r="MM25" s="21"/>
      <c r="MN25" s="21"/>
      <c r="MO25" s="21"/>
      <c r="MP25" s="21"/>
      <c r="MQ25" s="21"/>
      <c r="MR25" s="21"/>
      <c r="MS25" s="21"/>
      <c r="MT25" s="21"/>
      <c r="MU25" s="21"/>
      <c r="MV25" s="21"/>
      <c r="MW25" s="21"/>
      <c r="MX25" s="21"/>
      <c r="MY25" s="21"/>
      <c r="MZ25" s="21"/>
      <c r="NA25" s="21"/>
      <c r="NB25" s="21"/>
      <c r="NC25" s="21"/>
      <c r="ND25" s="21"/>
      <c r="NE25" s="21"/>
      <c r="NF25" s="21"/>
      <c r="NG25" s="21"/>
      <c r="NH25" s="21"/>
      <c r="NI25" s="21"/>
      <c r="NJ25" s="21"/>
      <c r="NK25" s="21"/>
      <c r="NL25" s="21"/>
      <c r="NM25" s="21"/>
      <c r="NN25" s="21"/>
      <c r="NO25" s="21"/>
      <c r="NP25" s="21"/>
      <c r="NQ25" s="21"/>
      <c r="NR25" s="21"/>
      <c r="NS25" s="21"/>
      <c r="NT25" s="21"/>
      <c r="NU25" s="21"/>
      <c r="NV25" s="21"/>
      <c r="NW25" s="21"/>
      <c r="NX25" s="21"/>
      <c r="NY25" s="21"/>
      <c r="NZ25" s="21"/>
      <c r="OA25" s="21"/>
      <c r="OB25" s="21"/>
      <c r="OC25" s="21"/>
      <c r="OD25" s="21"/>
      <c r="OE25" s="21"/>
      <c r="OF25" s="21"/>
      <c r="OG25" s="21"/>
      <c r="OH25" s="21"/>
      <c r="OI25" s="21"/>
      <c r="OJ25" s="21"/>
      <c r="OK25" s="21"/>
      <c r="OL25" s="21"/>
      <c r="OM25" s="21"/>
      <c r="ON25" s="21"/>
      <c r="OO25" s="21"/>
      <c r="OP25" s="21"/>
      <c r="OQ25" s="21"/>
      <c r="OR25" s="21"/>
      <c r="OS25" s="21"/>
      <c r="OT25" s="21"/>
      <c r="OU25" s="21"/>
      <c r="OV25" s="21"/>
      <c r="OW25" s="21"/>
      <c r="OX25" s="21"/>
      <c r="OY25" s="21"/>
      <c r="OZ25" s="21"/>
    </row>
    <row r="26" spans="1:416" s="12" customFormat="1" ht="15" customHeight="1" x14ac:dyDescent="0.25">
      <c r="A26" s="53" t="s">
        <v>28</v>
      </c>
      <c r="B26" s="54"/>
      <c r="C26" s="54"/>
      <c r="D26" s="54"/>
      <c r="E26" s="55"/>
      <c r="F26" s="24"/>
      <c r="G26" s="24"/>
      <c r="H26" s="24"/>
      <c r="I26" s="34"/>
      <c r="J26" s="34"/>
      <c r="K26" s="34"/>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c r="IH26" s="21"/>
      <c r="II26" s="21"/>
      <c r="IJ26" s="21"/>
      <c r="IK26" s="21"/>
      <c r="IL26" s="21"/>
      <c r="IM26" s="21"/>
      <c r="IN26" s="21"/>
      <c r="IO26" s="21"/>
      <c r="IP26" s="21"/>
      <c r="IQ26" s="21"/>
      <c r="IR26" s="21"/>
      <c r="IS26" s="21"/>
      <c r="IT26" s="21"/>
      <c r="IU26" s="21"/>
      <c r="IV26" s="21"/>
      <c r="IW26" s="21"/>
      <c r="IX26" s="21"/>
      <c r="IY26" s="21"/>
      <c r="IZ26" s="21"/>
      <c r="JA26" s="21"/>
      <c r="JB26" s="21"/>
      <c r="JC26" s="21"/>
      <c r="JD26" s="21"/>
      <c r="JE26" s="21"/>
      <c r="JF26" s="21"/>
      <c r="JG26" s="21"/>
      <c r="JH26" s="21"/>
      <c r="JI26" s="21"/>
      <c r="JJ26" s="21"/>
      <c r="JK26" s="21"/>
      <c r="JL26" s="21"/>
      <c r="JM26" s="21"/>
      <c r="JN26" s="21"/>
      <c r="JO26" s="21"/>
      <c r="JP26" s="21"/>
      <c r="JQ26" s="21"/>
      <c r="JR26" s="21"/>
      <c r="JS26" s="21"/>
      <c r="JT26" s="21"/>
      <c r="JU26" s="21"/>
      <c r="JV26" s="21"/>
      <c r="JW26" s="21"/>
      <c r="JX26" s="21"/>
      <c r="JY26" s="21"/>
      <c r="JZ26" s="21"/>
      <c r="KA26" s="21"/>
      <c r="KB26" s="21"/>
      <c r="KC26" s="21"/>
      <c r="KD26" s="21"/>
      <c r="KE26" s="21"/>
      <c r="KF26" s="21"/>
      <c r="KG26" s="21"/>
      <c r="KH26" s="21"/>
      <c r="KI26" s="21"/>
      <c r="KJ26" s="21"/>
      <c r="KK26" s="21"/>
      <c r="KL26" s="21"/>
      <c r="KM26" s="21"/>
      <c r="KN26" s="21"/>
      <c r="KO26" s="21"/>
      <c r="KP26" s="21"/>
      <c r="KQ26" s="21"/>
      <c r="KR26" s="21"/>
      <c r="KS26" s="21"/>
      <c r="KT26" s="21"/>
      <c r="KU26" s="21"/>
      <c r="KV26" s="21"/>
      <c r="KW26" s="21"/>
      <c r="KX26" s="21"/>
      <c r="KY26" s="21"/>
      <c r="KZ26" s="21"/>
      <c r="LA26" s="21"/>
      <c r="LB26" s="21"/>
      <c r="LC26" s="21"/>
      <c r="LD26" s="21"/>
      <c r="LE26" s="21"/>
      <c r="LF26" s="21"/>
      <c r="LG26" s="21"/>
      <c r="LH26" s="21"/>
      <c r="LI26" s="21"/>
      <c r="LJ26" s="21"/>
      <c r="LK26" s="21"/>
      <c r="LL26" s="21"/>
      <c r="LM26" s="21"/>
      <c r="LN26" s="21"/>
      <c r="LO26" s="21"/>
      <c r="LP26" s="21"/>
      <c r="LQ26" s="21"/>
      <c r="LR26" s="21"/>
      <c r="LS26" s="21"/>
      <c r="LT26" s="21"/>
      <c r="LU26" s="21"/>
      <c r="LV26" s="21"/>
      <c r="LW26" s="21"/>
      <c r="LX26" s="21"/>
      <c r="LY26" s="21"/>
      <c r="LZ26" s="21"/>
      <c r="MA26" s="21"/>
      <c r="MB26" s="21"/>
      <c r="MC26" s="21"/>
      <c r="MD26" s="21"/>
      <c r="ME26" s="21"/>
      <c r="MF26" s="21"/>
      <c r="MG26" s="21"/>
      <c r="MH26" s="21"/>
      <c r="MI26" s="21"/>
      <c r="MJ26" s="21"/>
      <c r="MK26" s="21"/>
      <c r="ML26" s="21"/>
      <c r="MM26" s="21"/>
      <c r="MN26" s="21"/>
      <c r="MO26" s="21"/>
      <c r="MP26" s="21"/>
      <c r="MQ26" s="21"/>
      <c r="MR26" s="21"/>
      <c r="MS26" s="21"/>
      <c r="MT26" s="21"/>
      <c r="MU26" s="21"/>
      <c r="MV26" s="21"/>
      <c r="MW26" s="21"/>
      <c r="MX26" s="21"/>
      <c r="MY26" s="21"/>
      <c r="MZ26" s="21"/>
      <c r="NA26" s="21"/>
      <c r="NB26" s="21"/>
      <c r="NC26" s="21"/>
      <c r="ND26" s="21"/>
      <c r="NE26" s="21"/>
      <c r="NF26" s="21"/>
      <c r="NG26" s="21"/>
      <c r="NH26" s="21"/>
      <c r="NI26" s="21"/>
      <c r="NJ26" s="21"/>
      <c r="NK26" s="21"/>
      <c r="NL26" s="21"/>
      <c r="NM26" s="21"/>
      <c r="NN26" s="21"/>
      <c r="NO26" s="21"/>
      <c r="NP26" s="21"/>
      <c r="NQ26" s="21"/>
      <c r="NR26" s="21"/>
      <c r="NS26" s="21"/>
      <c r="NT26" s="21"/>
      <c r="NU26" s="21"/>
      <c r="NV26" s="21"/>
      <c r="NW26" s="21"/>
      <c r="NX26" s="21"/>
      <c r="NY26" s="21"/>
      <c r="NZ26" s="21"/>
      <c r="OA26" s="21"/>
      <c r="OB26" s="21"/>
      <c r="OC26" s="21"/>
      <c r="OD26" s="21"/>
      <c r="OE26" s="21"/>
      <c r="OF26" s="21"/>
      <c r="OG26" s="21"/>
      <c r="OH26" s="21"/>
      <c r="OI26" s="21"/>
      <c r="OJ26" s="21"/>
      <c r="OK26" s="21"/>
      <c r="OL26" s="21"/>
      <c r="OM26" s="21"/>
      <c r="ON26" s="21"/>
      <c r="OO26" s="21"/>
      <c r="OP26" s="21"/>
      <c r="OQ26" s="21"/>
      <c r="OR26" s="21"/>
      <c r="OS26" s="21"/>
      <c r="OT26" s="21"/>
      <c r="OU26" s="21"/>
      <c r="OV26" s="21"/>
      <c r="OW26" s="21"/>
      <c r="OX26" s="21"/>
      <c r="OY26" s="21"/>
      <c r="OZ26" s="21"/>
    </row>
    <row r="27" spans="1:416" s="12" customFormat="1" ht="15.75" customHeight="1" x14ac:dyDescent="0.25">
      <c r="A27" s="56"/>
      <c r="B27" s="57"/>
      <c r="C27" s="57"/>
      <c r="D27" s="57"/>
      <c r="E27" s="58"/>
      <c r="F27" s="24"/>
      <c r="G27" s="24"/>
      <c r="H27" s="24"/>
      <c r="I27" s="34"/>
      <c r="J27" s="34"/>
      <c r="K27" s="34"/>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c r="IH27" s="21"/>
      <c r="II27" s="21"/>
      <c r="IJ27" s="21"/>
      <c r="IK27" s="21"/>
      <c r="IL27" s="21"/>
      <c r="IM27" s="21"/>
      <c r="IN27" s="21"/>
      <c r="IO27" s="21"/>
      <c r="IP27" s="21"/>
      <c r="IQ27" s="21"/>
      <c r="IR27" s="21"/>
      <c r="IS27" s="21"/>
      <c r="IT27" s="21"/>
      <c r="IU27" s="21"/>
      <c r="IV27" s="21"/>
      <c r="IW27" s="21"/>
      <c r="IX27" s="21"/>
      <c r="IY27" s="21"/>
      <c r="IZ27" s="21"/>
      <c r="JA27" s="21"/>
      <c r="JB27" s="21"/>
      <c r="JC27" s="21"/>
      <c r="JD27" s="21"/>
      <c r="JE27" s="21"/>
      <c r="JF27" s="21"/>
      <c r="JG27" s="21"/>
      <c r="JH27" s="21"/>
      <c r="JI27" s="21"/>
      <c r="JJ27" s="21"/>
      <c r="JK27" s="21"/>
      <c r="JL27" s="21"/>
      <c r="JM27" s="21"/>
      <c r="JN27" s="21"/>
      <c r="JO27" s="21"/>
      <c r="JP27" s="21"/>
      <c r="JQ27" s="21"/>
      <c r="JR27" s="21"/>
      <c r="JS27" s="21"/>
      <c r="JT27" s="21"/>
      <c r="JU27" s="21"/>
      <c r="JV27" s="21"/>
      <c r="JW27" s="21"/>
      <c r="JX27" s="21"/>
      <c r="JY27" s="21"/>
      <c r="JZ27" s="21"/>
      <c r="KA27" s="21"/>
      <c r="KB27" s="21"/>
      <c r="KC27" s="21"/>
      <c r="KD27" s="21"/>
      <c r="KE27" s="21"/>
      <c r="KF27" s="21"/>
      <c r="KG27" s="21"/>
      <c r="KH27" s="21"/>
      <c r="KI27" s="21"/>
      <c r="KJ27" s="21"/>
      <c r="KK27" s="21"/>
      <c r="KL27" s="21"/>
      <c r="KM27" s="21"/>
      <c r="KN27" s="21"/>
      <c r="KO27" s="21"/>
      <c r="KP27" s="21"/>
      <c r="KQ27" s="21"/>
      <c r="KR27" s="21"/>
      <c r="KS27" s="21"/>
      <c r="KT27" s="21"/>
      <c r="KU27" s="21"/>
      <c r="KV27" s="21"/>
      <c r="KW27" s="21"/>
      <c r="KX27" s="21"/>
      <c r="KY27" s="21"/>
      <c r="KZ27" s="21"/>
      <c r="LA27" s="21"/>
      <c r="LB27" s="21"/>
      <c r="LC27" s="21"/>
      <c r="LD27" s="21"/>
      <c r="LE27" s="21"/>
      <c r="LF27" s="21"/>
      <c r="LG27" s="21"/>
      <c r="LH27" s="21"/>
      <c r="LI27" s="21"/>
      <c r="LJ27" s="21"/>
      <c r="LK27" s="21"/>
      <c r="LL27" s="21"/>
      <c r="LM27" s="21"/>
      <c r="LN27" s="21"/>
      <c r="LO27" s="21"/>
      <c r="LP27" s="21"/>
      <c r="LQ27" s="21"/>
      <c r="LR27" s="21"/>
      <c r="LS27" s="21"/>
      <c r="LT27" s="21"/>
      <c r="LU27" s="21"/>
      <c r="LV27" s="21"/>
      <c r="LW27" s="21"/>
      <c r="LX27" s="21"/>
      <c r="LY27" s="21"/>
      <c r="LZ27" s="21"/>
      <c r="MA27" s="21"/>
      <c r="MB27" s="21"/>
      <c r="MC27" s="21"/>
      <c r="MD27" s="21"/>
      <c r="ME27" s="21"/>
      <c r="MF27" s="21"/>
      <c r="MG27" s="21"/>
      <c r="MH27" s="21"/>
      <c r="MI27" s="21"/>
      <c r="MJ27" s="21"/>
      <c r="MK27" s="21"/>
      <c r="ML27" s="21"/>
      <c r="MM27" s="21"/>
      <c r="MN27" s="21"/>
      <c r="MO27" s="21"/>
      <c r="MP27" s="21"/>
      <c r="MQ27" s="21"/>
      <c r="MR27" s="21"/>
      <c r="MS27" s="21"/>
      <c r="MT27" s="21"/>
      <c r="MU27" s="21"/>
      <c r="MV27" s="21"/>
      <c r="MW27" s="21"/>
      <c r="MX27" s="21"/>
      <c r="MY27" s="21"/>
      <c r="MZ27" s="21"/>
      <c r="NA27" s="21"/>
      <c r="NB27" s="21"/>
      <c r="NC27" s="21"/>
      <c r="ND27" s="21"/>
      <c r="NE27" s="21"/>
      <c r="NF27" s="21"/>
      <c r="NG27" s="21"/>
      <c r="NH27" s="21"/>
      <c r="NI27" s="21"/>
      <c r="NJ27" s="21"/>
      <c r="NK27" s="21"/>
      <c r="NL27" s="21"/>
      <c r="NM27" s="21"/>
      <c r="NN27" s="21"/>
      <c r="NO27" s="21"/>
      <c r="NP27" s="21"/>
      <c r="NQ27" s="21"/>
      <c r="NR27" s="21"/>
      <c r="NS27" s="21"/>
      <c r="NT27" s="21"/>
      <c r="NU27" s="21"/>
      <c r="NV27" s="21"/>
      <c r="NW27" s="21"/>
      <c r="NX27" s="21"/>
      <c r="NY27" s="21"/>
      <c r="NZ27" s="21"/>
      <c r="OA27" s="21"/>
      <c r="OB27" s="21"/>
      <c r="OC27" s="21"/>
      <c r="OD27" s="21"/>
      <c r="OE27" s="21"/>
      <c r="OF27" s="21"/>
      <c r="OG27" s="21"/>
      <c r="OH27" s="21"/>
      <c r="OI27" s="21"/>
      <c r="OJ27" s="21"/>
      <c r="OK27" s="21"/>
      <c r="OL27" s="21"/>
      <c r="OM27" s="21"/>
      <c r="ON27" s="21"/>
      <c r="OO27" s="21"/>
      <c r="OP27" s="21"/>
      <c r="OQ27" s="21"/>
      <c r="OR27" s="21"/>
      <c r="OS27" s="21"/>
      <c r="OT27" s="21"/>
      <c r="OU27" s="21"/>
      <c r="OV27" s="21"/>
      <c r="OW27" s="21"/>
      <c r="OX27" s="21"/>
      <c r="OY27" s="21"/>
      <c r="OZ27" s="21"/>
    </row>
    <row r="28" spans="1:416" ht="15.75" customHeight="1" x14ac:dyDescent="0.25">
      <c r="A28" s="56"/>
      <c r="B28" s="57"/>
      <c r="C28" s="57"/>
      <c r="D28" s="57"/>
      <c r="E28" s="58"/>
    </row>
    <row r="29" spans="1:416" x14ac:dyDescent="0.25">
      <c r="A29" s="56"/>
      <c r="B29" s="57"/>
      <c r="C29" s="57"/>
      <c r="D29" s="57"/>
      <c r="E29" s="58"/>
    </row>
    <row r="30" spans="1:416" x14ac:dyDescent="0.25">
      <c r="A30" s="56"/>
      <c r="B30" s="57"/>
      <c r="C30" s="57"/>
      <c r="D30" s="57"/>
      <c r="E30" s="58"/>
    </row>
    <row r="31" spans="1:416" x14ac:dyDescent="0.25">
      <c r="A31" s="56"/>
      <c r="B31" s="57"/>
      <c r="C31" s="57"/>
      <c r="D31" s="57"/>
      <c r="E31" s="58"/>
    </row>
    <row r="32" spans="1:416" x14ac:dyDescent="0.25">
      <c r="A32" s="56"/>
      <c r="B32" s="57"/>
      <c r="C32" s="57"/>
      <c r="D32" s="57"/>
      <c r="E32" s="58"/>
    </row>
    <row r="33" spans="1:5" x14ac:dyDescent="0.25">
      <c r="A33" s="56"/>
      <c r="B33" s="57"/>
      <c r="C33" s="57"/>
      <c r="D33" s="57"/>
      <c r="E33" s="58"/>
    </row>
    <row r="34" spans="1:5" x14ac:dyDescent="0.25">
      <c r="A34" s="56"/>
      <c r="B34" s="57"/>
      <c r="C34" s="57"/>
      <c r="D34" s="57"/>
      <c r="E34" s="58"/>
    </row>
    <row r="35" spans="1:5" x14ac:dyDescent="0.25">
      <c r="A35" s="56"/>
      <c r="B35" s="57"/>
      <c r="C35" s="57"/>
      <c r="D35" s="57"/>
      <c r="E35" s="58"/>
    </row>
    <row r="36" spans="1:5" x14ac:dyDescent="0.25">
      <c r="A36" s="56"/>
      <c r="B36" s="57"/>
      <c r="C36" s="57"/>
      <c r="D36" s="57"/>
      <c r="E36" s="58"/>
    </row>
    <row r="37" spans="1:5" x14ac:dyDescent="0.25">
      <c r="A37" s="56"/>
      <c r="B37" s="57"/>
      <c r="C37" s="57"/>
      <c r="D37" s="57"/>
      <c r="E37" s="58"/>
    </row>
    <row r="38" spans="1:5" x14ac:dyDescent="0.25">
      <c r="A38" s="56"/>
      <c r="B38" s="57"/>
      <c r="C38" s="57"/>
      <c r="D38" s="57"/>
      <c r="E38" s="58"/>
    </row>
    <row r="39" spans="1:5" x14ac:dyDescent="0.25">
      <c r="A39" s="56"/>
      <c r="B39" s="57"/>
      <c r="C39" s="57"/>
      <c r="D39" s="57"/>
      <c r="E39" s="58"/>
    </row>
    <row r="40" spans="1:5" x14ac:dyDescent="0.25">
      <c r="A40" s="56"/>
      <c r="B40" s="57"/>
      <c r="C40" s="57"/>
      <c r="D40" s="57"/>
      <c r="E40" s="58"/>
    </row>
    <row r="41" spans="1:5" x14ac:dyDescent="0.25">
      <c r="A41" s="68"/>
      <c r="B41" s="69"/>
      <c r="C41" s="69"/>
      <c r="D41" s="69"/>
      <c r="E41" s="70"/>
    </row>
    <row r="42" spans="1:5" ht="15" customHeight="1" x14ac:dyDescent="0.25">
      <c r="A42" s="53" t="s">
        <v>29</v>
      </c>
      <c r="B42" s="54"/>
      <c r="C42" s="54"/>
      <c r="D42" s="54"/>
      <c r="E42" s="55"/>
    </row>
    <row r="43" spans="1:5" x14ac:dyDescent="0.25">
      <c r="A43" s="56"/>
      <c r="B43" s="57"/>
      <c r="C43" s="57"/>
      <c r="D43" s="57"/>
      <c r="E43" s="58"/>
    </row>
    <row r="44" spans="1:5" x14ac:dyDescent="0.25">
      <c r="A44" s="56"/>
      <c r="B44" s="57"/>
      <c r="C44" s="57"/>
      <c r="D44" s="57"/>
      <c r="E44" s="58"/>
    </row>
    <row r="45" spans="1:5" x14ac:dyDescent="0.25">
      <c r="A45" s="56"/>
      <c r="B45" s="57"/>
      <c r="C45" s="57"/>
      <c r="D45" s="57"/>
      <c r="E45" s="58"/>
    </row>
    <row r="46" spans="1:5" x14ac:dyDescent="0.25">
      <c r="A46" s="56"/>
      <c r="B46" s="57"/>
      <c r="C46" s="57"/>
      <c r="D46" s="57"/>
      <c r="E46" s="58"/>
    </row>
    <row r="47" spans="1:5" x14ac:dyDescent="0.25">
      <c r="A47" s="56"/>
      <c r="B47" s="57"/>
      <c r="C47" s="57"/>
      <c r="D47" s="57"/>
      <c r="E47" s="58"/>
    </row>
    <row r="48" spans="1:5" x14ac:dyDescent="0.25">
      <c r="A48" s="56"/>
      <c r="B48" s="57"/>
      <c r="C48" s="57"/>
      <c r="D48" s="57"/>
      <c r="E48" s="58"/>
    </row>
    <row r="49" spans="1:5" ht="15.75" thickBot="1" x14ac:dyDescent="0.3">
      <c r="A49" s="59"/>
      <c r="B49" s="60"/>
      <c r="C49" s="60"/>
      <c r="D49" s="60"/>
      <c r="E49" s="61"/>
    </row>
    <row r="50" spans="1:5" ht="15.75" thickBot="1" x14ac:dyDescent="0.3">
      <c r="A50" s="41" t="s">
        <v>7</v>
      </c>
      <c r="B50" s="42"/>
      <c r="C50" s="42"/>
      <c r="D50" s="42"/>
      <c r="E50" s="43"/>
    </row>
  </sheetData>
  <sheetProtection algorithmName="SHA-512" hashValue="EA4C9ckp5fFGgKWNtpKJerKPpezfoX0Ka5ilx3fc7RITcHe68GTqY9GwIpfzjOdciRGdfxpQ2FJg190Cqg/Xrg==" saltValue="6YbmVHoYAwFPr70T4A3+Ag==" spinCount="100000" sheet="1" objects="1" scenarios="1"/>
  <mergeCells count="12">
    <mergeCell ref="A1:E1"/>
    <mergeCell ref="A17:B17"/>
    <mergeCell ref="C17:E17"/>
    <mergeCell ref="C16:E16"/>
    <mergeCell ref="A16:B16"/>
    <mergeCell ref="A50:E50"/>
    <mergeCell ref="C2:E10"/>
    <mergeCell ref="A18:E18"/>
    <mergeCell ref="A12:E12"/>
    <mergeCell ref="A42:E49"/>
    <mergeCell ref="A19:E25"/>
    <mergeCell ref="A26:E41"/>
  </mergeCells>
  <dataValidations count="1">
    <dataValidation type="list" allowBlank="1" showInputMessage="1" showErrorMessage="1" sqref="B3" xr:uid="{6DABD8A6-4CE5-492B-9EFE-FD1C98BBC37C}">
      <formula1>$J$3:$K$3</formula1>
    </dataValidation>
  </dataValidations>
  <pageMargins left="0.7" right="0.7" top="0.75" bottom="0.75" header="0.3" footer="0.3"/>
  <pageSetup paperSize="9" orientation="portrait" r:id="rId1"/>
  <ignoredErrors>
    <ignoredError sqref="C17 E14:E15"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Skaičiuoklė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Mantas Maslianikas</dc:creator>
  <cp:lastModifiedBy>Mantas Maslianikas</cp:lastModifiedBy>
  <dcterms:created xsi:type="dcterms:W3CDTF">2021-01-14T08:10:05Z</dcterms:created>
  <dcterms:modified xsi:type="dcterms:W3CDTF">2021-01-22T06:24:33Z</dcterms:modified>
</cp:coreProperties>
</file>